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autoCompressPictures="0" defaultThemeVersion="124226"/>
  <mc:AlternateContent xmlns:mc="http://schemas.openxmlformats.org/markup-compatibility/2006">
    <mc:Choice Requires="x15">
      <x15ac:absPath xmlns:x15ac="http://schemas.microsoft.com/office/spreadsheetml/2010/11/ac" url="\\marlon.ads.warwick.ac.uk\User56\u\u1875825\Documents\"/>
    </mc:Choice>
  </mc:AlternateContent>
  <xr:revisionPtr revIDLastSave="0" documentId="8_{DFFD0759-CB56-4DF2-A27A-1252A591C68A}" xr6:coauthVersionLast="47" xr6:coauthVersionMax="47" xr10:uidLastSave="{00000000-0000-0000-0000-000000000000}"/>
  <bookViews>
    <workbookView xWindow="-108" yWindow="-108" windowWidth="23256" windowHeight="12576" activeTab="1" xr2:uid="{00000000-000D-0000-FFFF-FFFF00000000}"/>
  </bookViews>
  <sheets>
    <sheet name="front" sheetId="3" r:id="rId1"/>
    <sheet name="back " sheetId="4" r:id="rId2"/>
  </sheets>
  <definedNames>
    <definedName name="bb">#REF!</definedName>
    <definedName name="claim" localSheetId="1">#REF!</definedName>
    <definedName name="claim">#REF!</definedName>
    <definedName name="VOUCHER" localSheetId="1">#REF!</definedName>
    <definedName name="VOUCHER">#REF!</definedName>
    <definedName name="YY">'back '!$H$14:$H$15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9" i="4" l="1"/>
  <c r="G20" i="4"/>
  <c r="G18" i="4"/>
  <c r="J18" i="4" l="1"/>
  <c r="J24" i="4" l="1"/>
  <c r="J26" i="4" l="1"/>
  <c r="J25" i="4"/>
  <c r="J45" i="4" l="1"/>
  <c r="J38" i="4"/>
  <c r="I39" i="4" l="1"/>
  <c r="I40" i="4"/>
  <c r="J30" i="4"/>
  <c r="I32" i="4"/>
  <c r="I31" i="4"/>
  <c r="I46" i="4" l="1"/>
  <c r="I47" i="4"/>
  <c r="K45" i="4"/>
  <c r="K38" i="4"/>
  <c r="J32" i="4"/>
  <c r="K32" i="4" s="1"/>
  <c r="I19" i="4"/>
  <c r="J20" i="4" s="1"/>
  <c r="K30" i="4"/>
  <c r="J31" i="4"/>
  <c r="K31" i="4" s="1"/>
  <c r="I20" i="4"/>
  <c r="K34" i="4" l="1"/>
  <c r="J19" i="4"/>
  <c r="K19" i="4" s="1"/>
  <c r="J47" i="4"/>
  <c r="K47" i="4" s="1"/>
  <c r="J46" i="4"/>
  <c r="K46" i="4" s="1"/>
  <c r="K18" i="4"/>
  <c r="K20" i="4"/>
  <c r="K21" i="4" l="1"/>
  <c r="K48" i="4"/>
  <c r="J40" i="4"/>
  <c r="K40" i="4" s="1"/>
  <c r="J39" i="4"/>
  <c r="K39" i="4" s="1"/>
  <c r="K41" i="4" s="1"/>
  <c r="J52" i="4" l="1"/>
  <c r="J54" i="4" l="1"/>
  <c r="AM5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0000000-0006-0000-0100-000001000000}">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<sst xmlns="http://schemas.openxmlformats.org/spreadsheetml/2006/main" count="138" uniqueCount="101">
  <si>
    <t>Rate</t>
  </si>
  <si>
    <t>No. days/nights</t>
  </si>
  <si>
    <t>Total</t>
  </si>
  <si>
    <t>Breakfast</t>
  </si>
  <si>
    <t>Lunch</t>
  </si>
  <si>
    <t>Dinner</t>
  </si>
  <si>
    <t>Exchange rate</t>
  </si>
  <si>
    <t>Sterling equivalent</t>
  </si>
  <si>
    <t>Authorisation</t>
  </si>
  <si>
    <t>No.</t>
  </si>
  <si>
    <t>Deduction</t>
  </si>
  <si>
    <t>£</t>
  </si>
  <si>
    <t>Claim checked</t>
  </si>
  <si>
    <t>Voucher Number</t>
  </si>
  <si>
    <t>Date claim received in Payroll Office</t>
  </si>
  <si>
    <t>Payroll Office</t>
  </si>
  <si>
    <t>RSS</t>
  </si>
  <si>
    <t>Claim Approved</t>
  </si>
  <si>
    <t>Description</t>
  </si>
  <si>
    <t>5 hour subsistence rate (for 5-10 hours)</t>
  </si>
  <si>
    <t>(Note: all claims should be submitted within 3 months of the expenditure being incurred)</t>
  </si>
  <si>
    <t>Name:</t>
  </si>
  <si>
    <t>Department :</t>
  </si>
  <si>
    <t>Job title:</t>
  </si>
  <si>
    <t>e-mail:</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</si>
  <si>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</si>
  <si>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</si>
  <si>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</si>
  <si>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</si>
  <si>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</si>
  <si>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</si>
  <si>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</si>
  <si>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</si>
  <si>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Expenditure Codes</t>
  </si>
  <si>
    <t>General ledger code</t>
  </si>
  <si>
    <t>and</t>
  </si>
  <si>
    <t>Cost centre/Project/Internal order</t>
  </si>
  <si>
    <t>Name of conference/meeting etc (please attach itinerary)</t>
  </si>
  <si>
    <t>or, reason for trip</t>
  </si>
  <si>
    <t xml:space="preserve">Country </t>
  </si>
  <si>
    <t>City</t>
  </si>
  <si>
    <t>Overseas trip details (please use a separate claim form for each country/city visited)</t>
  </si>
  <si>
    <t>Claim for Foreign Per Diem allowance for staff</t>
  </si>
  <si>
    <t>Period of travel on University business (please attach flight/train timetable)</t>
  </si>
  <si>
    <t>Attachments checklist:</t>
  </si>
  <si>
    <t>Itinerary</t>
  </si>
  <si>
    <t>Flight/rail schedule</t>
  </si>
  <si>
    <t xml:space="preserve">I certify that the trip has been carried out in accordance with the itinerary specified above. </t>
  </si>
  <si>
    <t>Guest of private individual or company (10% of subsistence only)</t>
  </si>
  <si>
    <t>OR:</t>
  </si>
  <si>
    <t>10% of 24 hour subsistence rate (for a complete 24 hours)</t>
  </si>
  <si>
    <t>10% of 10 hour subsistence rate (for 10-24 hours)</t>
  </si>
  <si>
    <t>10% of 5 hour subsistence rate (for 5-10 hours)</t>
  </si>
  <si>
    <t>80% of 24 hour subsistence rate (for a complete 24 hours)</t>
  </si>
  <si>
    <t>80% of 10 hour subsistence rate (for 10-24 hours)</t>
  </si>
  <si>
    <t>80% of 5 hour subsistence rate (for 5-10 hours)</t>
  </si>
  <si>
    <t>Staying in vacant property or flat with cooking and/or laundry facilities for up to 7 days</t>
  </si>
  <si>
    <t>Staying in a hotel</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</si>
  <si>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</si>
  <si>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</si>
  <si>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</si>
  <si>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</si>
  <si>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Actual cost of any meals paid for (receipts must be attached)</t>
  </si>
  <si>
    <t>TOTAL:</t>
  </si>
  <si>
    <t>The signatures above are confirming that the journeys were authorised, the expenses were incurred on the business of the University and are properly payable by the University and that due consideration has been given to achieving value for money.</t>
  </si>
  <si>
    <r>
      <t xml:space="preserve">If you are claiming a per diem, you should </t>
    </r>
    <r>
      <rPr>
        <b/>
        <sz val="10"/>
        <rFont val="Helv"/>
      </rPr>
      <t>not</t>
    </r>
    <r>
      <rPr>
        <sz val="10"/>
        <rFont val="Helv"/>
      </rPr>
      <t xml:space="preserve"> also submit a claim form for foreign expenses; if you anticipate spending significantly on entertainment or travel within your destination country, you are advised to claim on a receipts basis instead of a per diem.</t>
    </r>
  </si>
  <si>
    <t>Some external funding bodies require all original receipts to be retained. Please check that your funding body will accept a per diem before using this form.</t>
  </si>
  <si>
    <t>For use in the HR Department</t>
  </si>
  <si>
    <t>Form FP16g</t>
  </si>
  <si>
    <t>Your Ref (max 16 characters):</t>
  </si>
  <si>
    <t>Private Guest</t>
  </si>
  <si>
    <t>Staying in Hotel</t>
  </si>
  <si>
    <t>Hours/Min</t>
  </si>
  <si>
    <t>Are you travelling to EU, USA, Canada, Ausralia, Iceland, Monaco, Norway or Switzerland</t>
  </si>
  <si>
    <t>Are you staying for 14 days or Less?</t>
  </si>
  <si>
    <t xml:space="preserve"> %</t>
  </si>
  <si>
    <t>Time: HH:MM</t>
  </si>
  <si>
    <t>Less any meals paid for (Contact Exp dept to get Meal rates Ext- 23000)</t>
  </si>
  <si>
    <t>Oanda</t>
  </si>
  <si>
    <t>Uni $ or €</t>
  </si>
  <si>
    <t>Please insert &amp; attach copy of Proof of exchange rate or use one of the following</t>
  </si>
  <si>
    <t>Proof of accommodation</t>
  </si>
  <si>
    <t>Residential Property (including Air BnB)</t>
  </si>
  <si>
    <t>Arrival at final destination on Uni Business: DD/MM/YY</t>
  </si>
  <si>
    <t>Departure from destination : DD/MM/YY</t>
  </si>
  <si>
    <t>Note: accommodation should be booked through your department or, if less than £500 and paid personally, claimed via Concur.</t>
  </si>
  <si>
    <t>University ID No.</t>
  </si>
  <si>
    <t>Any UK costs associated with this trip e.g. travel to UK airport should be claimed via Concur.</t>
  </si>
  <si>
    <t>N</t>
  </si>
  <si>
    <t>Y</t>
  </si>
  <si>
    <t>Total amount due for trip</t>
  </si>
  <si>
    <t>NOTE: Please complete PINK Boxes on the back sheet according to your accommodation type &amp; attach proof of accommodation.</t>
  </si>
  <si>
    <t>Exchange rate :   in format  (GBP : FOREIGN)</t>
  </si>
  <si>
    <t>24 hour subsistence rate (for a complete 24 hours) [XMaS per diem is 75 euros/day to be paid in GBP]</t>
  </si>
  <si>
    <t>10 hour subsistence rate (for 10-24 hours) [XMaS per diem is 37.5 euro/half day to be paid in GBP]</t>
  </si>
  <si>
    <t>R</t>
  </si>
  <si>
    <t>P</t>
  </si>
  <si>
    <t>X</t>
  </si>
  <si>
    <t>T</t>
  </si>
  <si>
    <t>H</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</si>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</sst>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4" x14ac:knownFonts="1">
    <font>
      <sz val="10"/>
      <name val="Times New Roman"/>
    </font>
    <font>
      <sz val="12"/>
      <name val="Times New Roman"/>
      <family val="1"/>
    </font>
    <font>
      <u/>
      <sz val="12"/>
      <name val="Times New Roman"/>
      <family val="1"/>
    </font>
    <font>
      <b/>
      <sz val="10"/>
      <name val="Helv"/>
    </font>
    <font>
      <sz val="9"/>
      <name val="Helv"/>
    </font>
    <font>
      <sz val="10"/>
      <name val="Helv"/>
    </font>
    <font>
      <sz val="8"/>
      <name val="Helv"/>
    </font>
    <font>
      <u/>
      <sz val="10"/>
      <name val="Helv"/>
    </font>
    <font>
      <sz val="12"/>
      <name val="Helv"/>
    </font>
    <font>
      <b/>
      <sz val="12"/>
      <name val="Helv"/>
    </font>
    <font>
      <sz val="18"/>
      <name val="Helv"/>
    </font>
    <font>
      <u/>
      <sz val="10"/>
      <color indexed="12"/>
      <name val="Times New Roman"/>
      <family val="1"/>
    </font>
    <font>
      <u/>
      <sz val="18"/>
      <color indexed="12"/>
      <name val="Helvetica"/>
      <family val="2"/>
    </font>
    <font>
      <sz val="18"/>
      <name val="Helvetica"/>
      <family val="2"/>
    </font>
    <font>
      <u/>
      <sz val="10"/>
      <color theme="11"/>
      <name val="Times New Roman"/>
      <family val="1"/>
    </font>
    <font>
      <b/>
      <sz val="11"/>
      <name val="Helvetica"/>
      <family val="2"/>
    </font>
    <font>
      <sz val="11"/>
      <name val="Times New Roman"/>
      <family val="1"/>
    </font>
    <font>
      <sz val="11"/>
      <name val="Helvetica"/>
      <family val="2"/>
    </font>
    <font>
      <b/>
      <sz val="11"/>
      <name val="Times New Roman"/>
      <family val="1"/>
    </font>
    <font>
      <b/>
      <sz val="9"/>
      <name val="Helvetica"/>
      <family val="2"/>
    </font>
    <font>
      <b/>
      <i/>
      <sz val="11"/>
      <name val="Helvetica"/>
      <family val="2"/>
    </font>
    <font>
      <b/>
      <sz val="11"/>
      <name val="Helv"/>
    </font>
    <font>
      <sz val="9"/>
      <color indexed="81"/>
      <name val="Tahoma"/>
      <family val="2"/>
    </font>
    <font>
      <b/>
      <sz val="9"/>
      <color indexed="81"/>
      <name val="Tahoma"/>
      <family val="2"/>
    </font>
  </fonts>
  <fills count="7">
    <fill>
      <patternFill patternType="none"/>
    </fill>
    <fill>
      <patternFill patternType="gray125"/>
    </fill>
    <fill>
      <patternFill patternType="lightGray">
        <fgColor indexed="8"/>
      </patternFill>
    </fill>
    <fill>
      <patternFill patternType="solid">
        <fgColor indexed="61"/>
        <bgColor indexed="64"/>
      </patternFill>
    </fill>
    <fill>
      <patternFill patternType="solid">
        <fgColor indexed="22"/>
        <bgColor indexed="64"/>
      </patternFill>
    </fill>
    <fill>
      <patternFill patternType="solid">
        <fgColor theme="5" tint="0.59999389629810485"/>
        <bgColor indexed="64"/>
      </patternFill>
    </fill>
    <fill>
      <patternFill patternType="solid">
        <fgColor theme="0" tint="-0.249977111117893"/>
        <bgColor indexed="64"/>
      </patternFill>
    </fill>
  </fills>
  <borders count="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8"/>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style="double">
        <color auto="1"/>
      </right>
      <top style="thin">
        <color auto="1"/>
      </top>
      <bottom style="thin">
        <color auto="1"/>
      </bottom>
      <diagonal/>
    </border>
  </borders>
  <cellStyleXfs count="40">
    <xf numFmtId="0" fontId="0" fillId="0" borderId="0"/>
    <xf numFmtId="0" fontId="11" fillId="0" borderId="0" applyNumberFormat="0" applyFill="0" applyBorder="0" applyAlignment="0" applyProtection="0">
      <alignment vertical="top"/>
      <protection locked="0"/>
    </xf>
    <xf numFmtId="164"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204">
    <xf numFmtId="0" fontId="0" fillId="0" borderId="0" xfId="0"/>
    <xf numFmtId="0" fontId="16" fillId="0" borderId="0" xfId="0" applyFont="1" applyProtection="1">
      <protection locked="0"/>
    </xf>
    <xf numFmtId="0" fontId="16" fillId="0" borderId="0" xfId="0" applyFont="1" applyAlignment="1" applyProtection="1">
      <alignment horizontal="left"/>
      <protection locked="0"/>
    </xf>
    <xf numFmtId="14" fontId="16" fillId="5" borderId="0" xfId="0" applyNumberFormat="1" applyFont="1" applyFill="1" applyBorder="1" applyProtection="1">
      <protection locked="0"/>
    </xf>
    <xf numFmtId="20" fontId="16" fillId="5" borderId="0" xfId="0" applyNumberFormat="1" applyFont="1" applyFill="1" applyBorder="1" applyProtection="1">
      <protection locked="0"/>
    </xf>
    <xf numFmtId="0" fontId="16" fillId="0" borderId="0" xfId="0" applyFont="1" applyFill="1" applyAlignment="1" applyProtection="1">
      <alignment horizontal="left"/>
      <protection locked="0"/>
    </xf>
    <xf numFmtId="14" fontId="16" fillId="0" borderId="0" xfId="0" applyNumberFormat="1" applyFont="1" applyFill="1" applyBorder="1" applyProtection="1">
      <protection locked="0"/>
    </xf>
    <xf numFmtId="20" fontId="16" fillId="0" borderId="0" xfId="0" applyNumberFormat="1" applyFont="1" applyFill="1" applyBorder="1" applyProtection="1">
      <protection locked="0"/>
    </xf>
    <xf numFmtId="0" fontId="16" fillId="0" borderId="0" xfId="0" applyFont="1" applyFill="1" applyProtection="1">
      <protection locked="0"/>
    </xf>
    <xf numFmtId="20" fontId="16" fillId="0" borderId="0" xfId="0" applyNumberFormat="1" applyFont="1" applyFill="1" applyProtection="1">
      <protection locked="0"/>
    </xf>
    <xf numFmtId="0" fontId="16" fillId="0" borderId="0" xfId="0" applyFont="1" applyFill="1" applyBorder="1" applyProtection="1">
      <protection locked="0"/>
    </xf>
    <xf numFmtId="0" fontId="16" fillId="0" borderId="0" xfId="0" applyNumberFormat="1" applyFont="1" applyFill="1" applyProtection="1">
      <protection locked="0"/>
    </xf>
    <xf numFmtId="2" fontId="16" fillId="0" borderId="0" xfId="0" applyNumberFormat="1" applyFont="1" applyFill="1" applyProtection="1">
      <protection locked="0"/>
    </xf>
    <xf numFmtId="20" fontId="16" fillId="0" borderId="0" xfId="0" applyNumberFormat="1" applyFont="1" applyProtection="1">
      <protection locked="0"/>
    </xf>
    <xf numFmtId="0" fontId="17" fillId="0" borderId="0" xfId="0" applyFont="1" applyProtection="1">
      <protection locked="0"/>
    </xf>
    <xf numFmtId="0" fontId="16" fillId="0" borderId="0" xfId="0" applyFont="1" applyFill="1" applyAlignment="1" applyProtection="1">
      <alignment horizontal="center"/>
      <protection locked="0"/>
    </xf>
    <xf numFmtId="0" fontId="16" fillId="0" borderId="0" xfId="0" applyFont="1" applyBorder="1" applyProtection="1">
      <protection locked="0"/>
    </xf>
    <xf numFmtId="0" fontId="15" fillId="0" borderId="11" xfId="0" applyFont="1" applyBorder="1" applyProtection="1">
      <protection locked="0"/>
    </xf>
    <xf numFmtId="0" fontId="15" fillId="0" borderId="10" xfId="0" applyFont="1" applyBorder="1" applyProtection="1">
      <protection locked="0"/>
    </xf>
    <xf numFmtId="9" fontId="18" fillId="0" borderId="10" xfId="0" applyNumberFormat="1"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2" xfId="0" applyFont="1" applyBorder="1" applyProtection="1">
      <protection locked="0"/>
    </xf>
    <xf numFmtId="0" fontId="17" fillId="0" borderId="11" xfId="0" applyFont="1" applyBorder="1" applyProtection="1">
      <protection locked="0"/>
    </xf>
    <xf numFmtId="0" fontId="17" fillId="0" borderId="10" xfId="0" applyFont="1" applyBorder="1" applyProtection="1">
      <protection locked="0"/>
    </xf>
    <xf numFmtId="0" fontId="16" fillId="5" borderId="19" xfId="0" applyFont="1" applyFill="1" applyBorder="1" applyProtection="1">
      <protection locked="0"/>
    </xf>
    <xf numFmtId="20" fontId="16" fillId="6" borderId="12" xfId="0" applyNumberFormat="1" applyFont="1" applyFill="1" applyBorder="1" applyProtection="1">
      <protection locked="0"/>
    </xf>
    <xf numFmtId="0" fontId="16" fillId="0" borderId="10" xfId="0" applyFont="1" applyBorder="1" applyProtection="1">
      <protection locked="0"/>
    </xf>
    <xf numFmtId="0" fontId="16" fillId="3" borderId="19" xfId="0" applyFont="1" applyFill="1" applyBorder="1" applyProtection="1">
      <protection locked="0"/>
    </xf>
    <xf numFmtId="0" fontId="16" fillId="3" borderId="12" xfId="0" applyFont="1" applyFill="1" applyBorder="1" applyProtection="1">
      <protection locked="0"/>
    </xf>
    <xf numFmtId="0" fontId="17" fillId="0" borderId="0" xfId="0" applyFont="1" applyBorder="1" applyProtection="1">
      <protection locked="0"/>
    </xf>
    <xf numFmtId="0" fontId="16" fillId="4" borderId="19" xfId="0" applyFont="1" applyFill="1" applyBorder="1" applyProtection="1">
      <protection locked="0"/>
    </xf>
    <xf numFmtId="0" fontId="16" fillId="0" borderId="12" xfId="0" applyFont="1" applyBorder="1" applyProtection="1">
      <protection locked="0"/>
    </xf>
    <xf numFmtId="0" fontId="16" fillId="0" borderId="0" xfId="0" quotePrefix="1" applyFont="1" applyProtection="1">
      <protection locked="0"/>
    </xf>
    <xf numFmtId="9" fontId="16" fillId="0" borderId="10" xfId="0" applyNumberFormat="1" applyFont="1" applyBorder="1" applyAlignment="1" applyProtection="1">
      <alignment horizontal="center" vertical="center"/>
      <protection locked="0"/>
    </xf>
    <xf numFmtId="0" fontId="16" fillId="6" borderId="12" xfId="0" applyFont="1" applyFill="1" applyBorder="1" applyProtection="1">
      <protection locked="0"/>
    </xf>
    <xf numFmtId="2" fontId="16" fillId="0" borderId="19" xfId="0" applyNumberFormat="1" applyFont="1" applyBorder="1" applyProtection="1">
      <protection locked="0"/>
    </xf>
    <xf numFmtId="0" fontId="16" fillId="0" borderId="0" xfId="0" quotePrefix="1" applyFont="1" applyBorder="1" applyProtection="1">
      <protection locked="0"/>
    </xf>
    <xf numFmtId="0" fontId="17" fillId="0" borderId="0" xfId="0" quotePrefix="1" applyFont="1" applyBorder="1" applyAlignment="1" applyProtection="1">
      <protection locked="0"/>
    </xf>
    <xf numFmtId="0" fontId="15" fillId="0" borderId="2" xfId="0" applyFont="1" applyBorder="1" applyProtection="1">
      <protection locked="0"/>
    </xf>
    <xf numFmtId="0" fontId="17" fillId="0" borderId="3" xfId="0" applyFont="1" applyBorder="1" applyProtection="1">
      <protection locked="0"/>
    </xf>
    <xf numFmtId="0" fontId="17" fillId="0" borderId="4" xfId="0" applyFont="1" applyBorder="1" applyProtection="1">
      <protection locked="0"/>
    </xf>
    <xf numFmtId="0" fontId="17" fillId="0" borderId="6" xfId="0" applyFont="1" applyBorder="1" applyProtection="1">
      <protection locked="0"/>
    </xf>
    <xf numFmtId="0" fontId="17" fillId="0" borderId="7" xfId="0" applyFont="1" applyBorder="1" applyProtection="1">
      <protection locked="0"/>
    </xf>
    <xf numFmtId="1" fontId="16" fillId="6" borderId="12" xfId="0" applyNumberFormat="1" applyFont="1" applyFill="1" applyBorder="1" applyProtection="1"/>
    <xf numFmtId="20" fontId="16" fillId="6" borderId="12" xfId="0" applyNumberFormat="1" applyFont="1" applyFill="1" applyBorder="1" applyProtection="1"/>
    <xf numFmtId="0" fontId="16" fillId="0" borderId="10" xfId="0" applyFont="1" applyBorder="1" applyAlignment="1" applyProtection="1">
      <alignment horizontal="center"/>
    </xf>
    <xf numFmtId="0" fontId="16" fillId="6" borderId="19" xfId="0" applyFont="1" applyFill="1" applyBorder="1" applyProtection="1"/>
    <xf numFmtId="4" fontId="16" fillId="0" borderId="19" xfId="0" applyNumberFormat="1" applyFont="1" applyBorder="1" applyProtection="1"/>
    <xf numFmtId="0" fontId="16" fillId="6" borderId="19" xfId="0" applyNumberFormat="1" applyFont="1" applyFill="1" applyBorder="1" applyProtection="1"/>
    <xf numFmtId="20" fontId="16" fillId="6" borderId="12" xfId="0" applyNumberFormat="1" applyFont="1" applyFill="1" applyBorder="1" applyAlignment="1" applyProtection="1">
      <alignment horizontal="right"/>
    </xf>
    <xf numFmtId="0" fontId="16" fillId="5" borderId="19" xfId="0" applyNumberFormat="1" applyFont="1" applyFill="1" applyBorder="1" applyProtection="1">
      <protection locked="0"/>
    </xf>
    <xf numFmtId="0" fontId="16" fillId="0" borderId="4" xfId="0" applyFont="1" applyBorder="1" applyProtection="1">
      <protection locked="0"/>
    </xf>
    <xf numFmtId="0" fontId="16" fillId="0" borderId="7" xfId="0" applyFont="1" applyBorder="1" applyProtection="1">
      <protection locked="0"/>
    </xf>
    <xf numFmtId="0" fontId="16" fillId="4" borderId="19" xfId="0" applyFont="1" applyFill="1" applyBorder="1" applyProtection="1"/>
    <xf numFmtId="4" fontId="16" fillId="0" borderId="12" xfId="0" applyNumberFormat="1" applyFont="1" applyBorder="1" applyProtection="1"/>
    <xf numFmtId="0" fontId="17" fillId="0" borderId="3" xfId="0" quotePrefix="1" applyFont="1" applyBorder="1" applyAlignment="1" applyProtection="1">
      <protection locked="0"/>
    </xf>
    <xf numFmtId="4" fontId="16" fillId="4" borderId="12" xfId="0" applyNumberFormat="1" applyFont="1" applyFill="1" applyBorder="1" applyProtection="1"/>
    <xf numFmtId="0" fontId="11" fillId="0" borderId="10" xfId="1" applyBorder="1" applyAlignment="1" applyProtection="1">
      <alignment horizontal="center" vertical="center"/>
      <protection locked="0"/>
    </xf>
    <xf numFmtId="0" fontId="11" fillId="0" borderId="12" xfId="1" applyBorder="1" applyAlignment="1" applyProtection="1">
      <alignment horizontal="center" vertical="center"/>
      <protection locked="0"/>
    </xf>
    <xf numFmtId="14" fontId="16" fillId="0" borderId="0" xfId="0" applyNumberFormat="1" applyFont="1" applyFill="1" applyBorder="1" applyAlignment="1" applyProtection="1">
      <alignment vertical="center"/>
      <protection locked="0"/>
    </xf>
    <xf numFmtId="0" fontId="16" fillId="0" borderId="0" xfId="0" applyFont="1" applyBorder="1" applyAlignment="1" applyProtection="1">
      <alignment horizontal="left"/>
      <protection locked="0"/>
    </xf>
    <xf numFmtId="0" fontId="16" fillId="0" borderId="0" xfId="0" applyFont="1" applyFill="1" applyBorder="1" applyAlignment="1" applyProtection="1">
      <alignment horizontal="left"/>
      <protection locked="0"/>
    </xf>
    <xf numFmtId="164" fontId="5" fillId="0" borderId="0" xfId="2" applyProtection="1">
      <protection locked="0"/>
    </xf>
    <xf numFmtId="164" fontId="8" fillId="0" borderId="0" xfId="2" applyFont="1" applyProtection="1">
      <protection locked="0"/>
    </xf>
    <xf numFmtId="164" fontId="9" fillId="0" borderId="0" xfId="2" applyFont="1" applyAlignment="1" applyProtection="1">
      <alignment horizontal="right"/>
      <protection locked="0"/>
    </xf>
    <xf numFmtId="164" fontId="5" fillId="0" borderId="0" xfId="2" applyBorder="1" applyProtection="1">
      <protection locked="0"/>
    </xf>
    <xf numFmtId="164" fontId="5" fillId="0" borderId="0" xfId="2" applyAlignment="1" applyProtection="1">
      <alignment vertical="top"/>
      <protection locked="0"/>
    </xf>
    <xf numFmtId="164" fontId="5" fillId="0" borderId="0" xfId="2" applyAlignment="1" applyProtection="1">
      <alignment horizontal="right" vertical="top"/>
      <protection locked="0"/>
    </xf>
    <xf numFmtId="164" fontId="3" fillId="0" borderId="2" xfId="2" applyFont="1" applyBorder="1" applyAlignment="1" applyProtection="1">
      <alignment horizontal="left"/>
      <protection locked="0"/>
    </xf>
    <xf numFmtId="164" fontId="5" fillId="0" borderId="3" xfId="2" applyBorder="1" applyAlignment="1" applyProtection="1">
      <alignment horizontal="left"/>
      <protection locked="0"/>
    </xf>
    <xf numFmtId="164" fontId="5" fillId="0" borderId="3" xfId="2" applyBorder="1" applyProtection="1">
      <protection locked="0"/>
    </xf>
    <xf numFmtId="164" fontId="5" fillId="0" borderId="5" xfId="2" applyBorder="1" applyProtection="1">
      <protection locked="0"/>
    </xf>
    <xf numFmtId="164" fontId="5" fillId="0" borderId="8" xfId="2" applyBorder="1" applyProtection="1">
      <protection locked="0"/>
    </xf>
    <xf numFmtId="164" fontId="5" fillId="0" borderId="1" xfId="2" applyBorder="1" applyProtection="1">
      <protection locked="0"/>
    </xf>
    <xf numFmtId="164" fontId="3" fillId="0" borderId="2" xfId="2" applyFont="1" applyBorder="1" applyProtection="1">
      <protection locked="0"/>
    </xf>
    <xf numFmtId="164" fontId="5" fillId="0" borderId="7" xfId="2" applyBorder="1" applyProtection="1">
      <protection locked="0"/>
    </xf>
    <xf numFmtId="164" fontId="8" fillId="0" borderId="3" xfId="2" applyFont="1" applyBorder="1" applyAlignment="1" applyProtection="1">
      <protection locked="0"/>
    </xf>
    <xf numFmtId="164" fontId="8" fillId="0" borderId="3" xfId="2" applyFont="1" applyBorder="1" applyProtection="1">
      <protection locked="0"/>
    </xf>
    <xf numFmtId="164" fontId="8" fillId="0" borderId="0" xfId="2" applyFont="1" applyBorder="1" applyProtection="1">
      <protection locked="0"/>
    </xf>
    <xf numFmtId="164" fontId="5" fillId="0" borderId="6" xfId="2" applyBorder="1" applyProtection="1">
      <protection locked="0"/>
    </xf>
    <xf numFmtId="164" fontId="4" fillId="0" borderId="8" xfId="2" applyFont="1" applyBorder="1" applyProtection="1">
      <protection locked="0"/>
    </xf>
    <xf numFmtId="164" fontId="5" fillId="0" borderId="0" xfId="2" applyFont="1" applyProtection="1">
      <protection locked="0"/>
    </xf>
    <xf numFmtId="164" fontId="3" fillId="0" borderId="0" xfId="2" applyFont="1" applyAlignment="1" applyProtection="1">
      <alignment horizontal="right"/>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0" fontId="2" fillId="0" borderId="0" xfId="0" applyFont="1" applyProtection="1">
      <protection locked="0"/>
    </xf>
    <xf numFmtId="0" fontId="1" fillId="0" borderId="0" xfId="0" applyFont="1" applyProtection="1">
      <protection locked="0"/>
    </xf>
    <xf numFmtId="164" fontId="3" fillId="0" borderId="0" xfId="2" applyFont="1" applyAlignment="1" applyProtection="1">
      <alignment horizontal="left"/>
      <protection locked="0"/>
    </xf>
    <xf numFmtId="164" fontId="5" fillId="0" borderId="9" xfId="2" applyBorder="1" applyProtection="1">
      <protection locked="0"/>
    </xf>
    <xf numFmtId="164" fontId="5" fillId="0" borderId="0" xfId="2" applyAlignment="1" applyProtection="1">
      <alignment horizontal="left"/>
      <protection locked="0"/>
    </xf>
    <xf numFmtId="164" fontId="5" fillId="0" borderId="0" xfId="2" applyAlignment="1" applyProtection="1">
      <protection locked="0"/>
    </xf>
    <xf numFmtId="164" fontId="3" fillId="2" borderId="9" xfId="2" applyFont="1" applyFill="1" applyBorder="1" applyAlignment="1" applyProtection="1">
      <alignment horizontal="left"/>
      <protection locked="0"/>
    </xf>
    <xf numFmtId="164" fontId="5" fillId="2" borderId="9" xfId="2" applyFill="1" applyBorder="1" applyProtection="1">
      <protection locked="0"/>
    </xf>
    <xf numFmtId="164" fontId="4" fillId="0" borderId="0" xfId="2" applyFont="1" applyProtection="1">
      <protection locked="0"/>
    </xf>
    <xf numFmtId="164" fontId="7" fillId="0" borderId="0" xfId="2" applyFont="1" applyProtection="1">
      <protection locked="0"/>
    </xf>
    <xf numFmtId="164" fontId="7" fillId="0" borderId="0" xfId="2" applyFont="1" applyAlignment="1" applyProtection="1">
      <alignment horizontal="left"/>
      <protection locked="0"/>
    </xf>
    <xf numFmtId="164" fontId="3" fillId="0" borderId="0" xfId="2" applyFont="1" applyBorder="1" applyProtection="1">
      <protection locked="0"/>
    </xf>
    <xf numFmtId="164" fontId="5" fillId="0" borderId="0" xfId="2" applyFill="1" applyBorder="1" applyProtection="1">
      <protection locked="0"/>
    </xf>
    <xf numFmtId="164" fontId="3" fillId="2" borderId="14" xfId="2" applyFont="1" applyFill="1" applyBorder="1" applyAlignment="1" applyProtection="1">
      <alignment horizontal="centerContinuous"/>
      <protection locked="0"/>
    </xf>
    <xf numFmtId="164" fontId="5" fillId="2" borderId="15" xfId="2" applyFill="1" applyBorder="1" applyAlignment="1" applyProtection="1">
      <alignment horizontal="centerContinuous"/>
      <protection locked="0"/>
    </xf>
    <xf numFmtId="164" fontId="3" fillId="2" borderId="16" xfId="2" applyFont="1" applyFill="1" applyBorder="1" applyAlignment="1" applyProtection="1">
      <alignment horizontal="centerContinuous"/>
      <protection locked="0"/>
    </xf>
    <xf numFmtId="164" fontId="5" fillId="2" borderId="17" xfId="2" applyFill="1" applyBorder="1" applyAlignment="1" applyProtection="1">
      <alignment horizontal="centerContinuous"/>
      <protection locked="0"/>
    </xf>
    <xf numFmtId="164" fontId="5" fillId="2" borderId="18" xfId="2" applyFill="1" applyBorder="1" applyAlignment="1" applyProtection="1">
      <alignment horizontal="centerContinuous"/>
      <protection locked="0"/>
    </xf>
    <xf numFmtId="164" fontId="5" fillId="0" borderId="11" xfId="2" applyBorder="1" applyAlignment="1" applyProtection="1">
      <alignment horizontal="left"/>
      <protection locked="0"/>
    </xf>
    <xf numFmtId="164" fontId="5" fillId="0" borderId="1" xfId="2" applyBorder="1" applyAlignment="1" applyProtection="1">
      <alignment horizontal="centerContinuous"/>
      <protection locked="0"/>
    </xf>
    <xf numFmtId="164" fontId="5" fillId="0" borderId="10" xfId="2" applyBorder="1" applyAlignment="1" applyProtection="1">
      <alignment horizontal="centerContinuous"/>
      <protection locked="0"/>
    </xf>
    <xf numFmtId="164" fontId="5" fillId="0" borderId="12" xfId="2" applyBorder="1" applyAlignment="1" applyProtection="1">
      <alignment horizontal="centerContinuous"/>
      <protection locked="0"/>
    </xf>
    <xf numFmtId="164" fontId="5" fillId="0" borderId="11" xfId="2" applyBorder="1" applyAlignment="1" applyProtection="1">
      <alignment horizontal="centerContinuous"/>
      <protection locked="0"/>
    </xf>
    <xf numFmtId="164" fontId="5" fillId="0" borderId="2" xfId="2" applyBorder="1" applyProtection="1">
      <protection locked="0"/>
    </xf>
    <xf numFmtId="164" fontId="5" fillId="0" borderId="4" xfId="2" applyBorder="1" applyProtection="1">
      <protection locked="0"/>
    </xf>
    <xf numFmtId="164" fontId="4" fillId="0" borderId="1" xfId="2" applyFont="1" applyBorder="1" applyProtection="1">
      <protection locked="0"/>
    </xf>
    <xf numFmtId="164" fontId="4" fillId="0" borderId="7" xfId="2" applyFont="1" applyBorder="1" applyProtection="1">
      <protection locked="0"/>
    </xf>
    <xf numFmtId="164" fontId="5" fillId="0" borderId="0" xfId="2" applyFill="1" applyBorder="1" applyAlignment="1" applyProtection="1">
      <protection locked="0"/>
    </xf>
    <xf numFmtId="164" fontId="5" fillId="0" borderId="0" xfId="2" applyFont="1" applyAlignment="1" applyProtection="1">
      <protection locked="0"/>
    </xf>
    <xf numFmtId="14" fontId="16" fillId="5" borderId="19" xfId="0" applyNumberFormat="1" applyFont="1" applyFill="1" applyBorder="1" applyAlignment="1" applyProtection="1">
      <alignment horizontal="center" vertical="center"/>
      <protection locked="0"/>
    </xf>
    <xf numFmtId="164" fontId="5" fillId="0" borderId="11" xfId="2" applyBorder="1" applyAlignment="1" applyProtection="1">
      <alignment horizontal="center"/>
      <protection locked="0"/>
    </xf>
    <xf numFmtId="164" fontId="5" fillId="0" borderId="12" xfId="2" applyBorder="1" applyAlignment="1" applyProtection="1">
      <alignment horizontal="center"/>
      <protection locked="0"/>
    </xf>
    <xf numFmtId="164" fontId="5" fillId="0" borderId="21" xfId="2" applyBorder="1" applyAlignment="1" applyProtection="1">
      <alignment horizontal="center"/>
      <protection locked="0"/>
    </xf>
    <xf numFmtId="164" fontId="5" fillId="0" borderId="13" xfId="2" applyBorder="1" applyAlignment="1" applyProtection="1">
      <alignment horizontal="center"/>
      <protection locked="0"/>
    </xf>
    <xf numFmtId="164" fontId="10" fillId="0" borderId="0" xfId="2" applyFont="1" applyAlignment="1" applyProtection="1">
      <alignment horizontal="center"/>
      <protection locked="0"/>
    </xf>
    <xf numFmtId="164" fontId="5" fillId="0" borderId="2" xfId="2" applyFont="1" applyBorder="1" applyAlignment="1" applyProtection="1">
      <alignment horizontal="left" wrapText="1"/>
      <protection locked="0"/>
    </xf>
    <xf numFmtId="164" fontId="5" fillId="0" borderId="3" xfId="2" applyFont="1" applyBorder="1" applyAlignment="1" applyProtection="1">
      <alignment horizontal="left" wrapText="1"/>
      <protection locked="0"/>
    </xf>
    <xf numFmtId="164" fontId="5" fillId="0" borderId="4" xfId="2" applyFont="1" applyBorder="1" applyAlignment="1" applyProtection="1">
      <alignment horizontal="left" wrapText="1"/>
      <protection locked="0"/>
    </xf>
    <xf numFmtId="164" fontId="5" fillId="0" borderId="5" xfId="2" applyFont="1" applyBorder="1" applyAlignment="1" applyProtection="1">
      <alignment horizontal="left" wrapText="1"/>
      <protection locked="0"/>
    </xf>
    <xf numFmtId="164" fontId="5" fillId="0" borderId="0" xfId="2" applyFont="1" applyBorder="1" applyAlignment="1" applyProtection="1">
      <alignment horizontal="left" wrapText="1"/>
      <protection locked="0"/>
    </xf>
    <xf numFmtId="164" fontId="5" fillId="0" borderId="6" xfId="2" applyFont="1" applyBorder="1" applyAlignment="1" applyProtection="1">
      <alignment horizontal="left" wrapText="1"/>
      <protection locked="0"/>
    </xf>
    <xf numFmtId="164" fontId="8" fillId="0" borderId="20" xfId="2" applyFont="1" applyBorder="1" applyAlignment="1" applyProtection="1">
      <protection locked="0"/>
    </xf>
    <xf numFmtId="164" fontId="5" fillId="0" borderId="10" xfId="2" applyFont="1" applyBorder="1" applyAlignment="1" applyProtection="1">
      <alignment horizontal="center"/>
      <protection locked="0"/>
    </xf>
    <xf numFmtId="164" fontId="5" fillId="0" borderId="12" xfId="2" applyFont="1" applyBorder="1" applyAlignment="1" applyProtection="1">
      <alignment horizontal="center"/>
      <protection locked="0"/>
    </xf>
    <xf numFmtId="164" fontId="5" fillId="0" borderId="0" xfId="2" applyFont="1" applyBorder="1" applyAlignment="1" applyProtection="1">
      <alignment horizontal="center"/>
      <protection locked="0"/>
    </xf>
    <xf numFmtId="164" fontId="5" fillId="0" borderId="6" xfId="2" applyFont="1" applyBorder="1" applyAlignment="1" applyProtection="1">
      <alignment horizontal="center"/>
      <protection locked="0"/>
    </xf>
    <xf numFmtId="164" fontId="5" fillId="0" borderId="1" xfId="2" applyFont="1" applyBorder="1" applyAlignment="1" applyProtection="1">
      <alignment horizontal="center"/>
      <protection locked="0"/>
    </xf>
    <xf numFmtId="164" fontId="5" fillId="0" borderId="7" xfId="2" applyFont="1" applyBorder="1" applyAlignment="1" applyProtection="1">
      <alignment horizontal="center"/>
      <protection locked="0"/>
    </xf>
    <xf numFmtId="164" fontId="5" fillId="0" borderId="8" xfId="2" applyFont="1" applyBorder="1" applyAlignment="1" applyProtection="1">
      <protection locked="0"/>
    </xf>
    <xf numFmtId="164" fontId="5" fillId="0" borderId="1" xfId="2" applyFont="1" applyBorder="1" applyAlignment="1" applyProtection="1">
      <protection locked="0"/>
    </xf>
    <xf numFmtId="164" fontId="5" fillId="0" borderId="7" xfId="2" applyFont="1" applyBorder="1" applyAlignment="1" applyProtection="1">
      <protection locked="0"/>
    </xf>
    <xf numFmtId="164" fontId="21" fillId="0" borderId="2" xfId="2" applyFont="1" applyBorder="1" applyAlignment="1" applyProtection="1">
      <alignment horizontal="center"/>
      <protection locked="0"/>
    </xf>
    <xf numFmtId="164" fontId="21" fillId="0" borderId="3" xfId="2" applyFont="1" applyBorder="1" applyAlignment="1" applyProtection="1">
      <alignment horizontal="center"/>
      <protection locked="0"/>
    </xf>
    <xf numFmtId="0" fontId="16" fillId="5" borderId="11"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2" xfId="0" applyFont="1" applyFill="1" applyBorder="1" applyAlignment="1" applyProtection="1">
      <alignment horizontal="center"/>
      <protection locked="0"/>
    </xf>
    <xf numFmtId="0" fontId="1" fillId="0" borderId="0" xfId="0" applyFont="1" applyAlignment="1" applyProtection="1">
      <alignment horizontal="left" vertical="center" wrapText="1"/>
      <protection locked="0"/>
    </xf>
    <xf numFmtId="164" fontId="3" fillId="0" borderId="0" xfId="2" applyFont="1" applyAlignment="1" applyProtection="1">
      <alignment horizontal="center"/>
      <protection locked="0"/>
    </xf>
    <xf numFmtId="164" fontId="3" fillId="0" borderId="2" xfId="2" applyFont="1" applyBorder="1" applyAlignment="1" applyProtection="1">
      <alignment horizontal="left"/>
      <protection locked="0"/>
    </xf>
    <xf numFmtId="164" fontId="3" fillId="0" borderId="3" xfId="2" applyFont="1" applyBorder="1" applyAlignment="1" applyProtection="1">
      <alignment horizontal="left"/>
      <protection locked="0"/>
    </xf>
    <xf numFmtId="164" fontId="3" fillId="0" borderId="4" xfId="2" applyFont="1" applyBorder="1" applyAlignment="1" applyProtection="1">
      <alignment horizontal="left"/>
      <protection locked="0"/>
    </xf>
    <xf numFmtId="164" fontId="10" fillId="0" borderId="3" xfId="2" applyFont="1" applyBorder="1" applyAlignment="1" applyProtection="1">
      <protection locked="0"/>
    </xf>
    <xf numFmtId="164" fontId="10" fillId="0" borderId="0" xfId="2" applyFont="1" applyBorder="1" applyAlignment="1" applyProtection="1">
      <protection locked="0"/>
    </xf>
    <xf numFmtId="164" fontId="10" fillId="0" borderId="1" xfId="2" applyFont="1" applyBorder="1" applyAlignment="1" applyProtection="1">
      <protection locked="0"/>
    </xf>
    <xf numFmtId="164" fontId="10" fillId="0" borderId="3" xfId="2" applyFont="1" applyBorder="1" applyAlignment="1" applyProtection="1">
      <alignment horizontal="center"/>
      <protection locked="0"/>
    </xf>
    <xf numFmtId="164" fontId="10" fillId="0" borderId="4" xfId="2" applyFont="1" applyBorder="1" applyAlignment="1" applyProtection="1">
      <alignment horizontal="center"/>
      <protection locked="0"/>
    </xf>
    <xf numFmtId="164" fontId="10" fillId="0" borderId="0"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2" fillId="0" borderId="3" xfId="1" applyNumberFormat="1" applyFont="1" applyBorder="1" applyAlignment="1" applyProtection="1">
      <protection locked="0"/>
    </xf>
    <xf numFmtId="164" fontId="13" fillId="0" borderId="3" xfId="2" applyFont="1" applyBorder="1" applyAlignment="1" applyProtection="1">
      <protection locked="0"/>
    </xf>
    <xf numFmtId="164" fontId="13" fillId="0" borderId="4" xfId="2" applyFont="1" applyBorder="1" applyAlignment="1" applyProtection="1">
      <protection locked="0"/>
    </xf>
    <xf numFmtId="164" fontId="13" fillId="0" borderId="0" xfId="2" applyFont="1" applyBorder="1" applyAlignment="1" applyProtection="1">
      <protection locked="0"/>
    </xf>
    <xf numFmtId="164" fontId="13" fillId="0" borderId="6" xfId="2" applyFont="1" applyBorder="1" applyAlignment="1" applyProtection="1">
      <protection locked="0"/>
    </xf>
    <xf numFmtId="164" fontId="10" fillId="0" borderId="4" xfId="2" applyFont="1" applyBorder="1" applyAlignment="1" applyProtection="1">
      <protection locked="0"/>
    </xf>
    <xf numFmtId="164" fontId="10" fillId="0" borderId="6" xfId="2" applyFont="1" applyBorder="1" applyAlignment="1" applyProtection="1">
      <protection locked="0"/>
    </xf>
    <xf numFmtId="164" fontId="3" fillId="0" borderId="3" xfId="2" applyFont="1" applyBorder="1" applyAlignment="1" applyProtection="1">
      <alignment horizontal="center"/>
      <protection locked="0"/>
    </xf>
    <xf numFmtId="164" fontId="3" fillId="0" borderId="4" xfId="2" applyFont="1" applyBorder="1" applyAlignment="1" applyProtection="1">
      <alignment horizontal="center"/>
      <protection locked="0"/>
    </xf>
    <xf numFmtId="164" fontId="5" fillId="0" borderId="8" xfId="2" applyFont="1" applyBorder="1" applyAlignment="1" applyProtection="1">
      <alignment horizontal="center"/>
      <protection locked="0"/>
    </xf>
    <xf numFmtId="164" fontId="5" fillId="0" borderId="8" xfId="2" applyFont="1" applyBorder="1" applyAlignment="1" applyProtection="1">
      <alignment horizontal="left" wrapText="1"/>
      <protection locked="0"/>
    </xf>
    <xf numFmtId="164" fontId="5" fillId="0" borderId="1" xfId="2" applyFont="1" applyBorder="1" applyAlignment="1" applyProtection="1">
      <alignment horizontal="left" wrapText="1"/>
      <protection locked="0"/>
    </xf>
    <xf numFmtId="164" fontId="5" fillId="0" borderId="7" xfId="2" applyFont="1" applyBorder="1" applyAlignment="1" applyProtection="1">
      <alignment horizontal="left" wrapText="1"/>
      <protection locked="0"/>
    </xf>
    <xf numFmtId="164" fontId="5" fillId="0" borderId="5" xfId="2" applyFont="1" applyBorder="1" applyAlignment="1" applyProtection="1">
      <alignment horizontal="left" vertical="center" wrapText="1"/>
      <protection locked="0"/>
    </xf>
    <xf numFmtId="164" fontId="5" fillId="0" borderId="0" xfId="2" applyFont="1" applyBorder="1" applyAlignment="1" applyProtection="1">
      <alignment horizontal="left" vertical="center" wrapText="1"/>
      <protection locked="0"/>
    </xf>
    <xf numFmtId="164" fontId="5" fillId="0" borderId="6" xfId="2" applyFont="1" applyBorder="1" applyAlignment="1" applyProtection="1">
      <alignment horizontal="left" vertical="center" wrapText="1"/>
      <protection locked="0"/>
    </xf>
    <xf numFmtId="165" fontId="3" fillId="2" borderId="2" xfId="2" applyNumberFormat="1" applyFont="1" applyFill="1" applyBorder="1" applyAlignment="1" applyProtection="1">
      <alignment horizontal="center"/>
      <protection locked="0"/>
    </xf>
    <xf numFmtId="165" fontId="3" fillId="2" borderId="3" xfId="2" applyNumberFormat="1" applyFont="1" applyFill="1" applyBorder="1" applyAlignment="1" applyProtection="1">
      <alignment horizontal="center"/>
      <protection locked="0"/>
    </xf>
    <xf numFmtId="165" fontId="3" fillId="2" borderId="11"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164" fontId="5" fillId="0" borderId="6" xfId="2" applyFont="1" applyBorder="1" applyAlignment="1" applyProtection="1">
      <alignment horizontal="left"/>
      <protection locked="0"/>
    </xf>
    <xf numFmtId="164" fontId="5" fillId="0" borderId="19" xfId="2" applyFill="1" applyBorder="1" applyAlignment="1" applyProtection="1">
      <alignment horizontal="center"/>
      <protection locked="0"/>
    </xf>
    <xf numFmtId="165" fontId="3" fillId="2" borderId="4" xfId="2" applyNumberFormat="1" applyFont="1" applyFill="1" applyBorder="1" applyAlignment="1" applyProtection="1">
      <alignment horizontal="center"/>
      <protection locked="0"/>
    </xf>
    <xf numFmtId="165" fontId="3" fillId="2" borderId="12" xfId="2" applyNumberFormat="1" applyFont="1" applyFill="1" applyBorder="1" applyAlignment="1" applyProtection="1">
      <alignment horizontal="center"/>
      <protection locked="0"/>
    </xf>
    <xf numFmtId="165" fontId="3" fillId="2" borderId="11" xfId="2" applyNumberFormat="1" applyFont="1" applyFill="1" applyBorder="1" applyAlignment="1" applyProtection="1">
      <alignment horizontal="center"/>
    </xf>
    <xf numFmtId="165" fontId="3" fillId="2" borderId="10" xfId="2" applyNumberFormat="1" applyFont="1" applyFill="1" applyBorder="1" applyAlignment="1" applyProtection="1">
      <alignment horizontal="center"/>
    </xf>
    <xf numFmtId="165" fontId="3" fillId="2" borderId="12" xfId="2" applyNumberFormat="1" applyFont="1" applyFill="1" applyBorder="1" applyAlignment="1" applyProtection="1">
      <alignment horizontal="center"/>
    </xf>
    <xf numFmtId="0" fontId="15" fillId="0" borderId="0" xfId="0" applyFont="1" applyAlignment="1" applyProtection="1">
      <alignment horizontal="center"/>
      <protection locked="0"/>
    </xf>
    <xf numFmtId="0" fontId="20" fillId="0" borderId="0" xfId="0" applyFont="1" applyAlignment="1" applyProtection="1">
      <alignment horizontal="center" wrapText="1"/>
      <protection locked="0"/>
    </xf>
    <xf numFmtId="0" fontId="17" fillId="0" borderId="5" xfId="0" applyFont="1" applyBorder="1" applyAlignment="1" applyProtection="1">
      <alignment horizontal="left" vertical="center"/>
      <protection locked="0"/>
    </xf>
    <xf numFmtId="0" fontId="17" fillId="0" borderId="0" xfId="0" applyFont="1" applyBorder="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20" fillId="0" borderId="0" xfId="0" applyFont="1" applyAlignment="1" applyProtection="1">
      <alignment horizontal="center"/>
      <protection locked="0"/>
    </xf>
    <xf numFmtId="0" fontId="17" fillId="0" borderId="3" xfId="0" quotePrefix="1" applyFont="1" applyBorder="1" applyAlignment="1" applyProtection="1">
      <protection locked="0"/>
    </xf>
    <xf numFmtId="0" fontId="15" fillId="0" borderId="11" xfId="0" applyFont="1" applyBorder="1" applyAlignment="1" applyProtection="1">
      <alignment horizontal="center" wrapText="1"/>
      <protection locked="0"/>
    </xf>
    <xf numFmtId="0" fontId="15" fillId="0" borderId="10" xfId="0" applyFont="1" applyBorder="1" applyAlignment="1" applyProtection="1">
      <alignment horizontal="center" wrapText="1"/>
      <protection locked="0"/>
    </xf>
    <xf numFmtId="0" fontId="15" fillId="0" borderId="11"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2" xfId="0" applyFont="1" applyBorder="1" applyAlignment="1" applyProtection="1">
      <alignment horizontal="center"/>
      <protection locked="0"/>
    </xf>
    <xf numFmtId="0" fontId="19" fillId="0" borderId="10" xfId="0" applyFont="1" applyBorder="1" applyAlignment="1" applyProtection="1">
      <alignment horizontal="center" wrapText="1"/>
      <protection locked="0"/>
    </xf>
    <xf numFmtId="0" fontId="17" fillId="0" borderId="11" xfId="0" applyFont="1" applyBorder="1" applyAlignment="1" applyProtection="1">
      <alignment horizontal="left" wrapText="1"/>
      <protection locked="0"/>
    </xf>
    <xf numFmtId="0" fontId="17" fillId="0" borderId="10" xfId="0" applyFont="1" applyBorder="1" applyAlignment="1" applyProtection="1">
      <alignment horizontal="left" wrapText="1"/>
      <protection locked="0"/>
    </xf>
  </cellXfs>
  <cellStyles count="4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Hyperlink" xfId="1" builtinId="8"/>
    <cellStyle name="Normal" xfId="0" builtinId="0"/>
    <cellStyle name="Normal_FR11a" xfId="2" xr:uid="{00000000-0005-0000-0000-00002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16</xdr:row>
      <xdr:rowOff>0</xdr:rowOff>
    </xdr:from>
    <xdr:to>
      <xdr:col>70</xdr:col>
      <xdr:colOff>0</xdr:colOff>
      <xdr:row>16</xdr:row>
      <xdr:rowOff>0</xdr:rowOff>
    </xdr:to>
    <xdr:sp macro="" textlink="">
      <xdr:nvSpPr>
        <xdr:cNvPr id="1025" name="Text 2">
          <a:extLst>
            <a:ext uri="{FF2B5EF4-FFF2-40B4-BE49-F238E27FC236}">
              <a16:creationId xmlns:a16="http://schemas.microsoft.com/office/drawing/2014/main" id="{00000000-0008-0000-0000-000001040000}"/>
            </a:ext>
          </a:extLst>
        </xdr:cNvPr>
        <xdr:cNvSpPr txBox="1">
          <a:spLocks noChangeArrowheads="1"/>
        </xdr:cNvSpPr>
      </xdr:nvSpPr>
      <xdr:spPr bwMode="auto">
        <a:xfrm>
          <a:off x="7296150" y="2790825"/>
          <a:ext cx="0" cy="0"/>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16</xdr:row>
      <xdr:rowOff>0</xdr:rowOff>
    </xdr:from>
    <xdr:to>
      <xdr:col>70</xdr:col>
      <xdr:colOff>0</xdr:colOff>
      <xdr:row>16</xdr:row>
      <xdr:rowOff>0</xdr:rowOff>
    </xdr:to>
    <xdr:sp macro="" textlink="">
      <xdr:nvSpPr>
        <xdr:cNvPr id="1026" name="Text 3">
          <a:extLst>
            <a:ext uri="{FF2B5EF4-FFF2-40B4-BE49-F238E27FC236}">
              <a16:creationId xmlns:a16="http://schemas.microsoft.com/office/drawing/2014/main" id="{00000000-0008-0000-0000-000002040000}"/>
            </a:ext>
          </a:extLst>
        </xdr:cNvPr>
        <xdr:cNvSpPr txBox="1">
          <a:spLocks noChangeArrowheads="1"/>
        </xdr:cNvSpPr>
      </xdr:nvSpPr>
      <xdr:spPr bwMode="auto">
        <a:xfrm>
          <a:off x="4448175" y="2790825"/>
          <a:ext cx="2847975" cy="0"/>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xdr:txBody>
    </xdr:sp>
    <xdr:clientData/>
  </xdr:twoCellAnchor>
  <xdr:twoCellAnchor>
    <xdr:from>
      <xdr:col>0</xdr:col>
      <xdr:colOff>0</xdr:colOff>
      <xdr:row>0</xdr:row>
      <xdr:rowOff>0</xdr:rowOff>
    </xdr:from>
    <xdr:to>
      <xdr:col>15</xdr:col>
      <xdr:colOff>19050</xdr:colOff>
      <xdr:row>3</xdr:row>
      <xdr:rowOff>9525</xdr:rowOff>
    </xdr:to>
    <xdr:pic>
      <xdr:nvPicPr>
        <xdr:cNvPr id="1027" name="Picture 3" descr="warwick">
          <a:extLst>
            <a:ext uri="{FF2B5EF4-FFF2-40B4-BE49-F238E27FC236}">
              <a16:creationId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24000" cy="6286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www.oanda.com/convert/classic"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R70"/>
  <sheetViews>
    <sheetView topLeftCell="A47" workbookViewId="0">
      <selection activeCell="AU9" sqref="AU9:BR11"/>
    </sheetView>
  </sheetViews>
  <sheetFormatPr defaultColWidth="10.6640625" defaultRowHeight="12.6" x14ac:dyDescent="0.25"/>
  <cols>
    <col min="1" max="1" width="2.33203125" style="63" customWidth="1"/>
    <col min="2" max="13" width="1.6640625" style="63" customWidth="1"/>
    <col min="14" max="31" width="2" style="63" customWidth="1"/>
    <col min="32" max="39" width="1.6640625" style="63" customWidth="1"/>
    <col min="40" max="40" width="2.44140625" style="63" customWidth="1"/>
    <col min="41" max="46" width="1.6640625" style="63" customWidth="1"/>
    <col min="47" max="47" width="2.109375" style="63" customWidth="1"/>
    <col min="48" max="48" width="1.6640625" style="63" customWidth="1"/>
    <col min="49" max="49" width="2.77734375" style="63" customWidth="1"/>
    <col min="50" max="50" width="1.6640625" style="63" customWidth="1"/>
    <col min="51" max="52" width="2" style="63" customWidth="1"/>
    <col min="53" max="69" width="1.6640625" style="63" customWidth="1"/>
    <col min="70" max="70" width="3.6640625" style="63" customWidth="1"/>
    <col min="71" max="16384" width="10.6640625" style="63"/>
  </cols>
  <sheetData>
    <row r="1" spans="1:70" ht="15.6" x14ac:dyDescent="0.3">
      <c r="BK1" s="64"/>
      <c r="BL1" s="64"/>
      <c r="BM1" s="64"/>
      <c r="BN1" s="64"/>
      <c r="BO1" s="64"/>
      <c r="BP1" s="64"/>
      <c r="BQ1" s="64"/>
      <c r="BR1" s="65" t="s">
        <v>68</v>
      </c>
    </row>
    <row r="2" spans="1:70" ht="23.25" customHeight="1" x14ac:dyDescent="0.4">
      <c r="A2" s="66"/>
      <c r="R2" s="120" t="s">
        <v>42</v>
      </c>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row>
    <row r="3" spans="1:70" ht="9.9" customHeight="1" x14ac:dyDescent="0.25">
      <c r="A3" s="66"/>
    </row>
    <row r="4" spans="1:70" x14ac:dyDescent="0.25">
      <c r="AS4" s="67"/>
      <c r="BR4" s="68"/>
    </row>
    <row r="5" spans="1:70" ht="2.25" customHeight="1" x14ac:dyDescent="0.25">
      <c r="AS5" s="67"/>
      <c r="BR5" s="68"/>
    </row>
    <row r="6" spans="1:70" ht="15" customHeight="1" x14ac:dyDescent="0.25">
      <c r="Y6" s="66"/>
      <c r="Z6" s="66"/>
      <c r="AA6" s="66"/>
      <c r="AB6" s="66"/>
      <c r="AC6" s="66"/>
      <c r="AD6" s="66"/>
      <c r="AE6" s="66"/>
      <c r="AF6" s="66"/>
      <c r="AG6" s="66"/>
      <c r="AH6" s="66"/>
      <c r="AI6" s="66"/>
      <c r="AJ6" s="66"/>
      <c r="AK6" s="66"/>
      <c r="AL6" s="66"/>
      <c r="AM6" s="66"/>
      <c r="AN6" s="66"/>
      <c r="AO6" s="66"/>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row>
    <row r="7" spans="1:70" ht="15" customHeight="1" x14ac:dyDescent="0.25">
      <c r="A7" s="143" t="s">
        <v>20</v>
      </c>
      <c r="B7" s="143"/>
      <c r="C7" s="143"/>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row>
    <row r="8" spans="1:70" ht="8.25" customHeight="1" x14ac:dyDescent="0.25"/>
    <row r="9" spans="1:70" x14ac:dyDescent="0.25">
      <c r="A9" s="69" t="s">
        <v>21</v>
      </c>
      <c r="B9" s="70"/>
      <c r="C9" s="71"/>
      <c r="D9" s="71"/>
      <c r="E9" s="71"/>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71"/>
      <c r="AK9" s="71"/>
      <c r="AL9" s="69" t="s">
        <v>22</v>
      </c>
      <c r="AM9" s="71"/>
      <c r="AN9" s="71"/>
      <c r="AO9" s="71"/>
      <c r="AP9" s="71"/>
      <c r="AQ9" s="71"/>
      <c r="AR9" s="71"/>
      <c r="AS9" s="71"/>
      <c r="AT9" s="71"/>
      <c r="AU9" s="150"/>
      <c r="AV9" s="150"/>
      <c r="AW9" s="150"/>
      <c r="AX9" s="150"/>
      <c r="AY9" s="150"/>
      <c r="AZ9" s="150"/>
      <c r="BA9" s="150"/>
      <c r="BB9" s="150"/>
      <c r="BC9" s="150"/>
      <c r="BD9" s="150"/>
      <c r="BE9" s="150"/>
      <c r="BF9" s="150"/>
      <c r="BG9" s="150"/>
      <c r="BH9" s="150"/>
      <c r="BI9" s="150"/>
      <c r="BJ9" s="150"/>
      <c r="BK9" s="150"/>
      <c r="BL9" s="150"/>
      <c r="BM9" s="150"/>
      <c r="BN9" s="150"/>
      <c r="BO9" s="150"/>
      <c r="BP9" s="150"/>
      <c r="BQ9" s="150"/>
      <c r="BR9" s="151"/>
    </row>
    <row r="10" spans="1:70" x14ac:dyDescent="0.25">
      <c r="A10" s="72"/>
      <c r="B10" s="66"/>
      <c r="C10" s="66"/>
      <c r="D10" s="66"/>
      <c r="E10" s="66"/>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66"/>
      <c r="AK10" s="66"/>
      <c r="AL10" s="72"/>
      <c r="AM10" s="66"/>
      <c r="AN10" s="66"/>
      <c r="AO10" s="66"/>
      <c r="AP10" s="66"/>
      <c r="AQ10" s="66"/>
      <c r="AR10" s="66"/>
      <c r="AS10" s="66"/>
      <c r="AT10" s="66"/>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3"/>
    </row>
    <row r="11" spans="1:70" ht="12" customHeight="1" x14ac:dyDescent="0.25">
      <c r="A11" s="73"/>
      <c r="B11" s="74"/>
      <c r="C11" s="74"/>
      <c r="D11" s="74"/>
      <c r="E11" s="74"/>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74"/>
      <c r="AK11" s="74"/>
      <c r="AL11" s="72"/>
      <c r="AM11" s="66"/>
      <c r="AN11" s="66"/>
      <c r="AO11" s="66"/>
      <c r="AP11" s="66"/>
      <c r="AQ11" s="66"/>
      <c r="AR11" s="66"/>
      <c r="AS11" s="66"/>
      <c r="AT11" s="66"/>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5"/>
    </row>
    <row r="12" spans="1:70" ht="23.25" customHeight="1" x14ac:dyDescent="0.25">
      <c r="A12" s="75" t="s">
        <v>24</v>
      </c>
      <c r="B12" s="71"/>
      <c r="C12" s="71"/>
      <c r="D12" s="71"/>
      <c r="E12" s="71"/>
      <c r="F12" s="156"/>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8"/>
      <c r="AL12" s="75" t="s">
        <v>23</v>
      </c>
      <c r="AM12" s="71"/>
      <c r="AN12" s="71"/>
      <c r="AO12" s="71"/>
      <c r="AP12" s="71"/>
      <c r="AQ12" s="71"/>
      <c r="AR12" s="71"/>
      <c r="AS12" s="71"/>
      <c r="AT12" s="71"/>
      <c r="AU12" s="147"/>
      <c r="AV12" s="147"/>
      <c r="AW12" s="147"/>
      <c r="AX12" s="147"/>
      <c r="AY12" s="147"/>
      <c r="AZ12" s="147"/>
      <c r="BA12" s="147"/>
      <c r="BB12" s="147"/>
      <c r="BC12" s="147"/>
      <c r="BD12" s="147"/>
      <c r="BE12" s="147"/>
      <c r="BF12" s="147"/>
      <c r="BG12" s="147"/>
      <c r="BH12" s="147"/>
      <c r="BI12" s="147"/>
      <c r="BJ12" s="147"/>
      <c r="BK12" s="147"/>
      <c r="BL12" s="147"/>
      <c r="BM12" s="147"/>
      <c r="BN12" s="147"/>
      <c r="BO12" s="147"/>
      <c r="BP12" s="147"/>
      <c r="BQ12" s="147"/>
      <c r="BR12" s="161"/>
    </row>
    <row r="13" spans="1:70" x14ac:dyDescent="0.25">
      <c r="A13" s="72"/>
      <c r="B13" s="66"/>
      <c r="C13" s="66"/>
      <c r="D13" s="66"/>
      <c r="E13" s="66"/>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60"/>
      <c r="AL13" s="72"/>
      <c r="AM13" s="66"/>
      <c r="AN13" s="66"/>
      <c r="AO13" s="66"/>
      <c r="AP13" s="66"/>
      <c r="AQ13" s="66"/>
      <c r="AR13" s="66"/>
      <c r="AS13" s="66"/>
      <c r="AT13" s="66"/>
      <c r="AU13" s="148"/>
      <c r="AV13" s="148"/>
      <c r="AW13" s="148"/>
      <c r="AX13" s="148"/>
      <c r="AY13" s="148"/>
      <c r="AZ13" s="148"/>
      <c r="BA13" s="148"/>
      <c r="BB13" s="148"/>
      <c r="BC13" s="148"/>
      <c r="BD13" s="148"/>
      <c r="BE13" s="148"/>
      <c r="BF13" s="148"/>
      <c r="BG13" s="148"/>
      <c r="BH13" s="148"/>
      <c r="BI13" s="148"/>
      <c r="BJ13" s="148"/>
      <c r="BK13" s="148"/>
      <c r="BL13" s="148"/>
      <c r="BM13" s="148"/>
      <c r="BN13" s="148"/>
      <c r="BO13" s="148"/>
      <c r="BP13" s="148"/>
      <c r="BQ13" s="148"/>
      <c r="BR13" s="162"/>
    </row>
    <row r="14" spans="1:70" ht="9" customHeight="1" x14ac:dyDescent="0.25">
      <c r="A14" s="72"/>
      <c r="B14" s="66"/>
      <c r="C14" s="66"/>
      <c r="D14" s="66"/>
      <c r="E14" s="66"/>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60"/>
      <c r="AL14" s="73"/>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6"/>
    </row>
    <row r="15" spans="1:70" ht="22.5" customHeight="1" thickBot="1" x14ac:dyDescent="0.4">
      <c r="A15" s="144" t="s">
        <v>69</v>
      </c>
      <c r="B15" s="145"/>
      <c r="C15" s="145"/>
      <c r="D15" s="145"/>
      <c r="E15" s="145"/>
      <c r="F15" s="145"/>
      <c r="G15" s="145"/>
      <c r="H15" s="145"/>
      <c r="I15" s="145"/>
      <c r="J15" s="145"/>
      <c r="K15" s="145"/>
      <c r="L15" s="145"/>
      <c r="M15" s="145"/>
      <c r="N15" s="145"/>
      <c r="O15" s="145"/>
      <c r="P15" s="145"/>
      <c r="Q15" s="145"/>
      <c r="R15" s="145"/>
      <c r="S15" s="145"/>
      <c r="T15" s="163"/>
      <c r="U15" s="163"/>
      <c r="V15" s="163"/>
      <c r="W15" s="163"/>
      <c r="X15" s="163"/>
      <c r="Y15" s="163"/>
      <c r="Z15" s="163"/>
      <c r="AA15" s="163"/>
      <c r="AB15" s="163"/>
      <c r="AC15" s="163"/>
      <c r="AD15" s="163"/>
      <c r="AE15" s="163"/>
      <c r="AF15" s="163"/>
      <c r="AG15" s="163"/>
      <c r="AH15" s="163"/>
      <c r="AI15" s="163"/>
      <c r="AJ15" s="163"/>
      <c r="AK15" s="164"/>
      <c r="AL15" s="137" t="s">
        <v>86</v>
      </c>
      <c r="AM15" s="138"/>
      <c r="AN15" s="138"/>
      <c r="AO15" s="138"/>
      <c r="AP15" s="138"/>
      <c r="AQ15" s="138"/>
      <c r="AR15" s="138"/>
      <c r="AS15" s="138"/>
      <c r="AT15" s="138"/>
      <c r="AU15" s="138"/>
      <c r="AV15" s="138"/>
      <c r="AW15" s="77"/>
      <c r="AX15" s="127"/>
      <c r="AY15" s="127"/>
      <c r="AZ15" s="78"/>
      <c r="BA15" s="127"/>
      <c r="BB15" s="127"/>
      <c r="BC15" s="78"/>
      <c r="BD15" s="127"/>
      <c r="BE15" s="127"/>
      <c r="BF15" s="78"/>
      <c r="BG15" s="127"/>
      <c r="BH15" s="127"/>
      <c r="BI15" s="78"/>
      <c r="BJ15" s="127"/>
      <c r="BK15" s="127"/>
      <c r="BL15" s="78"/>
      <c r="BM15" s="127"/>
      <c r="BN15" s="127"/>
      <c r="BO15" s="79"/>
      <c r="BP15" s="127"/>
      <c r="BQ15" s="127"/>
      <c r="BR15" s="80"/>
    </row>
    <row r="16" spans="1:70" x14ac:dyDescent="0.25">
      <c r="A16" s="81"/>
      <c r="B16" s="74"/>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6"/>
      <c r="AL16" s="73"/>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6"/>
    </row>
    <row r="17" spans="1:70" ht="11.25" customHeight="1" x14ac:dyDescent="0.25">
      <c r="A17" s="82"/>
      <c r="BB17" s="83"/>
      <c r="BD17" s="66"/>
      <c r="BE17" s="66"/>
      <c r="BF17" s="66"/>
      <c r="BG17" s="66"/>
      <c r="BH17" s="66"/>
      <c r="BI17" s="66"/>
      <c r="BJ17" s="66"/>
      <c r="BK17" s="66"/>
      <c r="BL17" s="66"/>
      <c r="BM17" s="66"/>
      <c r="BO17" s="66"/>
      <c r="BP17" s="66"/>
      <c r="BQ17" s="66"/>
      <c r="BR17" s="66"/>
    </row>
    <row r="18" spans="1:70" ht="15" customHeight="1" x14ac:dyDescent="0.25">
      <c r="A18" s="144" t="s">
        <v>41</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c r="BJ18" s="145"/>
      <c r="BK18" s="145"/>
      <c r="BL18" s="145"/>
      <c r="BM18" s="145"/>
      <c r="BN18" s="145"/>
      <c r="BO18" s="145"/>
      <c r="BP18" s="145"/>
      <c r="BQ18" s="145"/>
      <c r="BR18" s="146"/>
    </row>
    <row r="19" spans="1:70" ht="35.25" customHeight="1" x14ac:dyDescent="0.25">
      <c r="A19" s="84" t="s">
        <v>37</v>
      </c>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3"/>
    </row>
    <row r="20" spans="1:70" ht="35.25" customHeight="1" x14ac:dyDescent="0.25">
      <c r="A20" s="134"/>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c r="BD20" s="135"/>
      <c r="BE20" s="135"/>
      <c r="BF20" s="135"/>
      <c r="BG20" s="135"/>
      <c r="BH20" s="135"/>
      <c r="BI20" s="135"/>
      <c r="BJ20" s="135"/>
      <c r="BK20" s="135"/>
      <c r="BL20" s="135"/>
      <c r="BM20" s="135"/>
      <c r="BN20" s="135"/>
      <c r="BO20" s="135"/>
      <c r="BP20" s="135"/>
      <c r="BQ20" s="135"/>
      <c r="BR20" s="136"/>
    </row>
    <row r="21" spans="1:70" ht="29.25" customHeight="1" x14ac:dyDescent="0.25">
      <c r="A21" s="84" t="s">
        <v>38</v>
      </c>
      <c r="B21" s="85"/>
      <c r="C21" s="85"/>
      <c r="D21" s="85"/>
      <c r="E21" s="85"/>
      <c r="F21" s="85"/>
      <c r="G21" s="85"/>
      <c r="H21" s="85"/>
      <c r="I21" s="85"/>
      <c r="J21" s="85"/>
      <c r="K21" s="85"/>
      <c r="L21" s="85"/>
      <c r="M21" s="85"/>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c r="BG21" s="132"/>
      <c r="BH21" s="132"/>
      <c r="BI21" s="132"/>
      <c r="BJ21" s="132"/>
      <c r="BK21" s="132"/>
      <c r="BL21" s="132"/>
      <c r="BM21" s="132"/>
      <c r="BN21" s="132"/>
      <c r="BO21" s="132"/>
      <c r="BP21" s="132"/>
      <c r="BQ21" s="132"/>
      <c r="BR21" s="133"/>
    </row>
    <row r="22" spans="1:70" ht="29.25" customHeight="1" x14ac:dyDescent="0.25">
      <c r="A22" s="165"/>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32"/>
      <c r="BG22" s="132"/>
      <c r="BH22" s="132"/>
      <c r="BI22" s="132"/>
      <c r="BJ22" s="132"/>
      <c r="BK22" s="132"/>
      <c r="BL22" s="132"/>
      <c r="BM22" s="132"/>
      <c r="BN22" s="132"/>
      <c r="BO22" s="132"/>
      <c r="BP22" s="132"/>
      <c r="BQ22" s="132"/>
      <c r="BR22" s="133"/>
    </row>
    <row r="23" spans="1:70" ht="27.75" customHeight="1" x14ac:dyDescent="0.25">
      <c r="A23" s="84" t="s">
        <v>39</v>
      </c>
      <c r="B23" s="85"/>
      <c r="C23" s="85"/>
      <c r="D23" s="85"/>
      <c r="E23" s="85"/>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9"/>
    </row>
    <row r="24" spans="1:70" ht="26.25" customHeight="1" x14ac:dyDescent="0.25">
      <c r="A24" s="84" t="s">
        <v>40</v>
      </c>
      <c r="B24" s="85"/>
      <c r="C24" s="85"/>
      <c r="D24" s="85"/>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c r="BR24" s="131"/>
    </row>
    <row r="25" spans="1:70" ht="27" customHeight="1" x14ac:dyDescent="0.25">
      <c r="A25" s="84" t="s">
        <v>43</v>
      </c>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c r="BM25" s="128"/>
      <c r="BN25" s="128"/>
      <c r="BO25" s="128"/>
      <c r="BP25" s="128"/>
      <c r="BQ25" s="128"/>
      <c r="BR25" s="129"/>
    </row>
    <row r="26" spans="1:70" ht="15" customHeight="1" x14ac:dyDescent="0.25">
      <c r="A26" s="139" t="s">
        <v>91</v>
      </c>
      <c r="B26" s="140"/>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1"/>
    </row>
    <row r="28" spans="1:70" ht="15" customHeight="1" x14ac:dyDescent="0.3">
      <c r="A28" s="86" t="s">
        <v>8</v>
      </c>
      <c r="B28" s="87"/>
      <c r="C28" s="87"/>
      <c r="D28" s="87"/>
      <c r="E28" s="87"/>
      <c r="F28" s="87"/>
      <c r="G28" s="87"/>
      <c r="H28" s="87"/>
      <c r="I28" s="87"/>
    </row>
    <row r="29" spans="1:70" ht="15" customHeight="1" x14ac:dyDescent="0.25">
      <c r="A29" s="142" t="s">
        <v>47</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row>
    <row r="30" spans="1:70" ht="27" customHeight="1" x14ac:dyDescent="0.25">
      <c r="A30" s="88" t="s">
        <v>25</v>
      </c>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90" t="s">
        <v>26</v>
      </c>
      <c r="BD30" s="89"/>
      <c r="BE30" s="89"/>
      <c r="BF30" s="89"/>
      <c r="BG30" s="89"/>
      <c r="BH30" s="89"/>
      <c r="BI30" s="89"/>
      <c r="BJ30" s="89"/>
      <c r="BK30" s="89"/>
      <c r="BL30" s="89"/>
      <c r="BM30" s="89"/>
      <c r="BN30" s="89"/>
      <c r="BO30" s="89"/>
      <c r="BP30" s="89"/>
      <c r="BQ30" s="89"/>
      <c r="BR30" s="89"/>
    </row>
    <row r="32" spans="1:70" ht="15.75" customHeight="1" x14ac:dyDescent="0.25">
      <c r="A32" s="90" t="s">
        <v>27</v>
      </c>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90" t="s">
        <v>26</v>
      </c>
      <c r="BD32" s="89"/>
      <c r="BE32" s="89"/>
      <c r="BF32" s="89"/>
      <c r="BG32" s="89"/>
      <c r="BH32" s="89"/>
      <c r="BI32" s="89"/>
      <c r="BJ32" s="89"/>
      <c r="BK32" s="89"/>
      <c r="BL32" s="89"/>
      <c r="BM32" s="89"/>
      <c r="BN32" s="89"/>
      <c r="BO32" s="89"/>
      <c r="BP32" s="89"/>
      <c r="BQ32" s="89"/>
      <c r="BR32" s="89"/>
    </row>
    <row r="33" spans="1:70" x14ac:dyDescent="0.25">
      <c r="A33" s="90" t="s">
        <v>28</v>
      </c>
    </row>
    <row r="34" spans="1:70" ht="5.25" customHeight="1" x14ac:dyDescent="0.25">
      <c r="A34" s="90"/>
    </row>
    <row r="35" spans="1:70" ht="17.25" customHeight="1" x14ac:dyDescent="0.25">
      <c r="A35" s="63" t="s">
        <v>29</v>
      </c>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66"/>
      <c r="BA35" s="66"/>
      <c r="BB35" s="66"/>
      <c r="BC35" s="66"/>
      <c r="BD35" s="66"/>
      <c r="BE35" s="66"/>
      <c r="BF35" s="66"/>
      <c r="BG35" s="66"/>
      <c r="BH35" s="66"/>
      <c r="BI35" s="66"/>
      <c r="BJ35" s="66"/>
      <c r="BK35" s="66"/>
      <c r="BL35" s="66"/>
      <c r="BM35" s="66"/>
      <c r="BN35" s="66"/>
      <c r="BO35" s="66"/>
      <c r="BP35" s="66"/>
      <c r="BQ35" s="66"/>
      <c r="BR35" s="66"/>
    </row>
    <row r="36" spans="1:70" x14ac:dyDescent="0.25">
      <c r="A36" s="90" t="s">
        <v>30</v>
      </c>
    </row>
    <row r="37" spans="1:70" ht="3.75" customHeight="1" x14ac:dyDescent="0.25">
      <c r="Q37" s="90"/>
    </row>
    <row r="38" spans="1:70" ht="15.75" customHeight="1" x14ac:dyDescent="0.25">
      <c r="A38" s="90" t="s">
        <v>31</v>
      </c>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90" t="s">
        <v>26</v>
      </c>
      <c r="BD38" s="89"/>
      <c r="BE38" s="89"/>
      <c r="BF38" s="89"/>
      <c r="BG38" s="89"/>
      <c r="BH38" s="89"/>
      <c r="BI38" s="89"/>
      <c r="BJ38" s="89"/>
      <c r="BK38" s="89"/>
      <c r="BL38" s="89"/>
      <c r="BM38" s="89"/>
      <c r="BN38" s="89"/>
      <c r="BO38" s="89"/>
      <c r="BP38" s="89"/>
      <c r="BQ38" s="89"/>
      <c r="BR38" s="89"/>
    </row>
    <row r="39" spans="1:70" x14ac:dyDescent="0.25">
      <c r="A39" s="90" t="s">
        <v>32</v>
      </c>
    </row>
    <row r="40" spans="1:70" ht="15.75" customHeight="1" x14ac:dyDescent="0.25">
      <c r="A40" s="90"/>
    </row>
    <row r="41" spans="1:70" x14ac:dyDescent="0.25">
      <c r="A41" s="121" t="s">
        <v>64</v>
      </c>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3"/>
    </row>
    <row r="42" spans="1:70" x14ac:dyDescent="0.25">
      <c r="A42" s="124"/>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c r="BR42" s="126"/>
    </row>
    <row r="43" spans="1:70" ht="15" customHeight="1" x14ac:dyDescent="0.25">
      <c r="A43" s="176" t="s">
        <v>87</v>
      </c>
      <c r="B43" s="177"/>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8"/>
    </row>
    <row r="44" spans="1:70" ht="15" customHeight="1" x14ac:dyDescent="0.25">
      <c r="A44" s="169" t="s">
        <v>65</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1"/>
    </row>
    <row r="45" spans="1:70" ht="15" customHeight="1" x14ac:dyDescent="0.25">
      <c r="A45" s="169"/>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1"/>
    </row>
    <row r="46" spans="1:70" ht="13.5" customHeight="1" x14ac:dyDescent="0.25">
      <c r="A46" s="169"/>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L46" s="170"/>
      <c r="BM46" s="170"/>
      <c r="BN46" s="170"/>
      <c r="BO46" s="170"/>
      <c r="BP46" s="170"/>
      <c r="BQ46" s="170"/>
      <c r="BR46" s="171"/>
    </row>
    <row r="47" spans="1:70" ht="15" customHeight="1" x14ac:dyDescent="0.25">
      <c r="A47" s="124" t="s">
        <v>66</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c r="BR47" s="126"/>
    </row>
    <row r="48" spans="1:70" ht="15" customHeight="1" x14ac:dyDescent="0.25">
      <c r="A48" s="166"/>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8"/>
    </row>
    <row r="49" spans="1:70" ht="29.25" customHeight="1" x14ac:dyDescent="0.25">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row>
    <row r="50" spans="1:70" x14ac:dyDescent="0.25">
      <c r="A50" s="92" t="s">
        <v>33</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row>
    <row r="51" spans="1:70" s="94" customFormat="1" ht="5.25" customHeight="1" x14ac:dyDescent="0.25">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Z51" s="63"/>
      <c r="BA51" s="63"/>
      <c r="BB51" s="63"/>
      <c r="BC51" s="63"/>
      <c r="BD51" s="63"/>
      <c r="BE51" s="63"/>
      <c r="BF51" s="63"/>
      <c r="BG51" s="63"/>
      <c r="BH51" s="63"/>
      <c r="BI51" s="63"/>
      <c r="BJ51" s="63"/>
      <c r="BK51" s="63"/>
      <c r="BL51" s="63"/>
      <c r="BM51" s="63"/>
      <c r="BN51" s="63"/>
      <c r="BO51" s="63"/>
      <c r="BP51" s="63"/>
      <c r="BQ51" s="63"/>
      <c r="BR51" s="63"/>
    </row>
    <row r="52" spans="1:70" s="94" customFormat="1" x14ac:dyDescent="0.25">
      <c r="A52" s="63" t="s">
        <v>34</v>
      </c>
      <c r="B52" s="63"/>
      <c r="C52" s="63"/>
      <c r="D52" s="63"/>
      <c r="E52" s="63"/>
      <c r="F52" s="63"/>
      <c r="G52" s="63"/>
      <c r="H52" s="63"/>
      <c r="I52" s="63"/>
      <c r="J52" s="63"/>
      <c r="K52" s="63"/>
      <c r="L52" s="63"/>
      <c r="M52" s="63"/>
      <c r="N52" s="95" t="s">
        <v>35</v>
      </c>
      <c r="O52" s="63"/>
      <c r="P52" s="63"/>
      <c r="Q52" s="63" t="s">
        <v>36</v>
      </c>
      <c r="R52" s="63"/>
      <c r="S52" s="63"/>
      <c r="T52" s="63"/>
      <c r="U52" s="63"/>
      <c r="V52" s="63"/>
      <c r="W52" s="63"/>
      <c r="X52" s="63"/>
      <c r="Y52" s="63"/>
      <c r="Z52" s="63"/>
      <c r="AA52" s="63"/>
      <c r="AB52" s="96"/>
      <c r="AC52" s="63"/>
      <c r="AD52" s="63"/>
      <c r="AE52" s="63"/>
      <c r="AF52" s="63"/>
      <c r="AG52" s="63"/>
      <c r="AH52" s="63"/>
      <c r="AI52" s="63"/>
      <c r="AJ52" s="63"/>
      <c r="AK52" s="63"/>
      <c r="AL52" s="63"/>
      <c r="AM52" s="82"/>
      <c r="AN52" s="63"/>
      <c r="AO52" s="63"/>
      <c r="AP52" s="63"/>
      <c r="AQ52" s="82" t="s">
        <v>11</v>
      </c>
      <c r="AR52" s="63"/>
      <c r="AS52" s="63"/>
      <c r="AU52" s="63"/>
      <c r="AV52" s="63"/>
      <c r="AW52" s="63"/>
      <c r="AZ52" s="63"/>
      <c r="BA52" s="82"/>
      <c r="BB52" s="63"/>
      <c r="BD52" s="63"/>
      <c r="BE52" s="63"/>
      <c r="BF52" s="114" t="s">
        <v>18</v>
      </c>
      <c r="BG52" s="114"/>
      <c r="BI52" s="63"/>
      <c r="BJ52" s="82"/>
      <c r="BK52" s="63"/>
      <c r="BL52" s="63"/>
      <c r="BM52" s="63"/>
      <c r="BN52" s="63"/>
      <c r="BO52" s="63"/>
      <c r="BP52" s="63"/>
      <c r="BQ52" s="63"/>
      <c r="BR52" s="63"/>
    </row>
    <row r="53" spans="1:70" ht="10.5" customHeight="1" x14ac:dyDescent="0.25">
      <c r="AC53" s="66"/>
      <c r="AD53" s="97"/>
      <c r="AE53" s="74"/>
      <c r="AF53" s="66"/>
      <c r="BB53" s="66"/>
      <c r="BC53" s="66"/>
    </row>
    <row r="54" spans="1:70" ht="24.75" customHeight="1" x14ac:dyDescent="0.25">
      <c r="A54" s="116">
        <v>2</v>
      </c>
      <c r="B54" s="117"/>
      <c r="C54" s="116">
        <v>1</v>
      </c>
      <c r="D54" s="117"/>
      <c r="E54" s="116">
        <v>0</v>
      </c>
      <c r="F54" s="117"/>
      <c r="G54" s="116">
        <v>4</v>
      </c>
      <c r="H54" s="117"/>
      <c r="I54" s="116">
        <v>0</v>
      </c>
      <c r="J54" s="117"/>
      <c r="K54" s="116">
        <v>2</v>
      </c>
      <c r="L54" s="117"/>
      <c r="N54" s="116" t="s">
        <v>95</v>
      </c>
      <c r="O54" s="117"/>
      <c r="P54" s="116" t="s">
        <v>96</v>
      </c>
      <c r="Q54" s="117"/>
      <c r="R54" s="116" t="s">
        <v>97</v>
      </c>
      <c r="S54" s="117"/>
      <c r="T54" s="116" t="s">
        <v>98</v>
      </c>
      <c r="U54" s="117"/>
      <c r="V54" s="116" t="s">
        <v>99</v>
      </c>
      <c r="W54" s="117"/>
      <c r="X54" s="116">
        <v>3</v>
      </c>
      <c r="Y54" s="117"/>
      <c r="Z54" s="116">
        <v>0</v>
      </c>
      <c r="AA54" s="117"/>
      <c r="AB54" s="116">
        <v>0</v>
      </c>
      <c r="AC54" s="117"/>
      <c r="AD54" s="116">
        <v>5</v>
      </c>
      <c r="AE54" s="118"/>
      <c r="AF54" s="119" t="s">
        <v>98</v>
      </c>
      <c r="AG54" s="117"/>
      <c r="AH54" s="116" t="s">
        <v>95</v>
      </c>
      <c r="AI54" s="117"/>
      <c r="AJ54" s="116" t="s">
        <v>100</v>
      </c>
      <c r="AK54" s="117"/>
      <c r="AM54" s="182" t="str">
        <f>IF('back '!J54&gt;0,'back '!J54, " ")</f>
        <v xml:space="preserve"> </v>
      </c>
      <c r="AN54" s="183"/>
      <c r="AO54" s="183"/>
      <c r="AP54" s="183"/>
      <c r="AQ54" s="183"/>
      <c r="AR54" s="183"/>
      <c r="AS54" s="183"/>
      <c r="AT54" s="183"/>
      <c r="AU54" s="183"/>
      <c r="AV54" s="183"/>
      <c r="AW54" s="184"/>
      <c r="AX54" s="113"/>
      <c r="AY54" s="113"/>
      <c r="AZ54" s="113"/>
      <c r="BA54" s="113"/>
      <c r="BB54" s="179"/>
      <c r="BC54" s="179"/>
      <c r="BD54" s="179"/>
      <c r="BE54" s="179"/>
      <c r="BF54" s="179"/>
      <c r="BG54" s="179"/>
      <c r="BH54" s="179"/>
      <c r="BI54" s="179"/>
      <c r="BJ54" s="179"/>
      <c r="BK54" s="179"/>
      <c r="BL54" s="179"/>
      <c r="BM54" s="179"/>
      <c r="BN54" s="179"/>
      <c r="BO54" s="179"/>
      <c r="BP54" s="179"/>
      <c r="BQ54" s="179"/>
      <c r="BR54" s="179"/>
    </row>
    <row r="55" spans="1:70" ht="22.5" customHeight="1" x14ac:dyDescent="0.25">
      <c r="A55" s="116"/>
      <c r="B55" s="117"/>
      <c r="C55" s="116"/>
      <c r="D55" s="117"/>
      <c r="E55" s="116"/>
      <c r="F55" s="117"/>
      <c r="G55" s="116"/>
      <c r="H55" s="117"/>
      <c r="I55" s="116"/>
      <c r="J55" s="117"/>
      <c r="K55" s="116"/>
      <c r="L55" s="117"/>
      <c r="N55" s="116"/>
      <c r="O55" s="117"/>
      <c r="P55" s="116"/>
      <c r="Q55" s="117"/>
      <c r="R55" s="116"/>
      <c r="S55" s="117"/>
      <c r="T55" s="116"/>
      <c r="U55" s="117"/>
      <c r="V55" s="116"/>
      <c r="W55" s="117"/>
      <c r="X55" s="116"/>
      <c r="Y55" s="117"/>
      <c r="Z55" s="116"/>
      <c r="AA55" s="117"/>
      <c r="AB55" s="116"/>
      <c r="AC55" s="117"/>
      <c r="AD55" s="116"/>
      <c r="AE55" s="118"/>
      <c r="AF55" s="119"/>
      <c r="AG55" s="117"/>
      <c r="AH55" s="116"/>
      <c r="AI55" s="117"/>
      <c r="AJ55" s="116"/>
      <c r="AK55" s="117"/>
      <c r="AM55" s="172"/>
      <c r="AN55" s="173"/>
      <c r="AO55" s="173"/>
      <c r="AP55" s="173"/>
      <c r="AQ55" s="173"/>
      <c r="AR55" s="173"/>
      <c r="AS55" s="173"/>
      <c r="AT55" s="173"/>
      <c r="AU55" s="173"/>
      <c r="AV55" s="173"/>
      <c r="AW55" s="180"/>
      <c r="AX55" s="113"/>
      <c r="AY55" s="113"/>
      <c r="AZ55" s="113"/>
      <c r="BA55" s="113"/>
      <c r="BB55" s="179"/>
      <c r="BC55" s="179"/>
      <c r="BD55" s="179"/>
      <c r="BE55" s="179"/>
      <c r="BF55" s="179"/>
      <c r="BG55" s="179"/>
      <c r="BH55" s="179"/>
      <c r="BI55" s="179"/>
      <c r="BJ55" s="179"/>
      <c r="BK55" s="179"/>
      <c r="BL55" s="179"/>
      <c r="BM55" s="179"/>
      <c r="BN55" s="179"/>
      <c r="BO55" s="179"/>
      <c r="BP55" s="179"/>
      <c r="BQ55" s="179"/>
      <c r="BR55" s="179"/>
    </row>
    <row r="56" spans="1:70" ht="24.75" customHeight="1" x14ac:dyDescent="0.25">
      <c r="A56" s="116"/>
      <c r="B56" s="117"/>
      <c r="C56" s="116"/>
      <c r="D56" s="117"/>
      <c r="E56" s="116"/>
      <c r="F56" s="117"/>
      <c r="G56" s="116"/>
      <c r="H56" s="117"/>
      <c r="I56" s="116"/>
      <c r="J56" s="117"/>
      <c r="K56" s="116"/>
      <c r="L56" s="117"/>
      <c r="N56" s="116"/>
      <c r="O56" s="117"/>
      <c r="P56" s="116"/>
      <c r="Q56" s="117"/>
      <c r="R56" s="116"/>
      <c r="S56" s="117"/>
      <c r="T56" s="116"/>
      <c r="U56" s="117"/>
      <c r="V56" s="116"/>
      <c r="W56" s="117"/>
      <c r="X56" s="116"/>
      <c r="Y56" s="117"/>
      <c r="Z56" s="116"/>
      <c r="AA56" s="117"/>
      <c r="AB56" s="116"/>
      <c r="AC56" s="117"/>
      <c r="AD56" s="116"/>
      <c r="AE56" s="118"/>
      <c r="AF56" s="119"/>
      <c r="AG56" s="117"/>
      <c r="AH56" s="116"/>
      <c r="AI56" s="117"/>
      <c r="AJ56" s="116"/>
      <c r="AK56" s="117"/>
      <c r="AM56" s="174"/>
      <c r="AN56" s="175"/>
      <c r="AO56" s="175"/>
      <c r="AP56" s="175"/>
      <c r="AQ56" s="175"/>
      <c r="AR56" s="175"/>
      <c r="AS56" s="175"/>
      <c r="AT56" s="175"/>
      <c r="AU56" s="175"/>
      <c r="AV56" s="175"/>
      <c r="AW56" s="181"/>
      <c r="AX56" s="113"/>
      <c r="AY56" s="113"/>
      <c r="AZ56" s="113"/>
      <c r="BA56" s="113"/>
      <c r="BB56" s="179"/>
      <c r="BC56" s="179"/>
      <c r="BD56" s="179"/>
      <c r="BE56" s="179"/>
      <c r="BF56" s="179"/>
      <c r="BG56" s="179"/>
      <c r="BH56" s="179"/>
      <c r="BI56" s="179"/>
      <c r="BJ56" s="179"/>
      <c r="BK56" s="179"/>
      <c r="BL56" s="179"/>
      <c r="BM56" s="179"/>
      <c r="BN56" s="179"/>
      <c r="BO56" s="179"/>
      <c r="BP56" s="179"/>
      <c r="BQ56" s="179"/>
      <c r="BR56" s="179"/>
    </row>
    <row r="57" spans="1:70" ht="24.75" customHeight="1" x14ac:dyDescent="0.25">
      <c r="A57" s="66"/>
      <c r="B57" s="66"/>
      <c r="C57" s="66"/>
      <c r="D57" s="66"/>
      <c r="E57" s="66"/>
      <c r="F57" s="66"/>
      <c r="G57" s="66"/>
      <c r="H57" s="66"/>
      <c r="I57" s="66"/>
      <c r="J57" s="66"/>
      <c r="K57" s="66"/>
      <c r="L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M57" s="66"/>
      <c r="AN57" s="66"/>
      <c r="AO57" s="66"/>
      <c r="AP57" s="66"/>
      <c r="AQ57" s="66"/>
      <c r="AR57" s="66"/>
      <c r="AS57" s="66"/>
      <c r="AT57" s="66"/>
      <c r="AU57" s="66"/>
      <c r="AV57" s="66"/>
      <c r="AW57" s="66"/>
      <c r="AX57" s="98"/>
      <c r="AY57" s="98"/>
      <c r="AZ57" s="98"/>
      <c r="BA57" s="98"/>
      <c r="BB57" s="98"/>
      <c r="BC57" s="98"/>
      <c r="BD57" s="98"/>
      <c r="BE57" s="98"/>
      <c r="BF57" s="98"/>
      <c r="BG57" s="98"/>
      <c r="BH57" s="98"/>
      <c r="BI57" s="98"/>
      <c r="BJ57" s="66"/>
      <c r="BK57" s="66"/>
      <c r="BL57" s="66"/>
      <c r="BM57" s="66"/>
      <c r="BN57" s="66"/>
      <c r="BO57" s="66"/>
      <c r="BP57" s="66"/>
      <c r="BQ57" s="66"/>
      <c r="BR57" s="66"/>
    </row>
    <row r="58" spans="1:70" x14ac:dyDescent="0.25">
      <c r="A58" s="92" t="s">
        <v>67</v>
      </c>
      <c r="B58" s="93"/>
      <c r="C58" s="93"/>
      <c r="D58" s="93"/>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9" t="s">
        <v>12</v>
      </c>
      <c r="AE58" s="100"/>
      <c r="AF58" s="100"/>
      <c r="AG58" s="100"/>
      <c r="AH58" s="100"/>
      <c r="AI58" s="100"/>
      <c r="AJ58" s="100"/>
      <c r="AK58" s="100"/>
      <c r="AL58" s="100"/>
      <c r="AM58" s="100"/>
      <c r="AN58" s="100"/>
      <c r="AO58" s="100"/>
      <c r="AP58" s="100"/>
      <c r="AQ58" s="100"/>
      <c r="AR58" s="100"/>
      <c r="AS58" s="100"/>
      <c r="AT58" s="100"/>
      <c r="AU58" s="100"/>
      <c r="AV58" s="99"/>
      <c r="AW58" s="100"/>
      <c r="AX58" s="101" t="s">
        <v>13</v>
      </c>
      <c r="AY58" s="102"/>
      <c r="AZ58" s="102"/>
      <c r="BA58" s="102"/>
      <c r="BB58" s="102"/>
      <c r="BC58" s="102"/>
      <c r="BD58" s="102"/>
      <c r="BE58" s="102"/>
      <c r="BF58" s="102"/>
      <c r="BG58" s="102"/>
      <c r="BH58" s="102"/>
      <c r="BI58" s="102"/>
      <c r="BJ58" s="102"/>
      <c r="BK58" s="102"/>
      <c r="BL58" s="102"/>
      <c r="BM58" s="102"/>
      <c r="BN58" s="102"/>
      <c r="BO58" s="102"/>
      <c r="BP58" s="102"/>
      <c r="BQ58" s="102"/>
      <c r="BR58" s="103"/>
    </row>
    <row r="59" spans="1:70" x14ac:dyDescent="0.25">
      <c r="A59" s="104" t="s">
        <v>14</v>
      </c>
      <c r="B59" s="105"/>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7"/>
      <c r="AD59" s="106" t="s">
        <v>15</v>
      </c>
      <c r="AE59" s="108"/>
      <c r="AF59" s="106"/>
      <c r="AG59" s="106"/>
      <c r="AH59" s="106"/>
      <c r="AI59" s="106"/>
      <c r="AJ59" s="106"/>
      <c r="AK59" s="106"/>
      <c r="AL59" s="106"/>
      <c r="AM59" s="106"/>
      <c r="AN59" s="106"/>
      <c r="AO59" s="106"/>
      <c r="AP59" s="106"/>
      <c r="AQ59" s="106"/>
      <c r="AR59" s="106"/>
      <c r="AS59" s="106"/>
      <c r="AT59" s="106"/>
      <c r="AU59" s="106"/>
      <c r="AV59" s="106"/>
      <c r="AW59" s="107"/>
      <c r="AX59" s="109"/>
      <c r="AY59" s="71"/>
      <c r="AZ59" s="71"/>
      <c r="BA59" s="71"/>
      <c r="BB59" s="71"/>
      <c r="BC59" s="71"/>
      <c r="BD59" s="71"/>
      <c r="BE59" s="71"/>
      <c r="BF59" s="71"/>
      <c r="BG59" s="71"/>
      <c r="BH59" s="71"/>
      <c r="BI59" s="71"/>
      <c r="BJ59" s="71"/>
      <c r="BK59" s="71"/>
      <c r="BL59" s="71"/>
      <c r="BM59" s="71"/>
      <c r="BN59" s="71"/>
      <c r="BO59" s="71"/>
      <c r="BP59" s="71"/>
      <c r="BQ59" s="71"/>
      <c r="BR59" s="110"/>
    </row>
    <row r="60" spans="1:70" ht="18" customHeight="1" x14ac:dyDescent="0.25">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80"/>
      <c r="AX60" s="72"/>
      <c r="AY60" s="66"/>
      <c r="AZ60" s="66"/>
      <c r="BA60" s="66"/>
      <c r="BB60" s="66"/>
      <c r="BC60" s="66"/>
      <c r="BD60" s="66"/>
      <c r="BE60" s="66"/>
      <c r="BF60" s="66"/>
      <c r="BG60" s="66"/>
      <c r="BH60" s="66"/>
      <c r="BI60" s="66"/>
      <c r="BJ60" s="66"/>
      <c r="BK60" s="66"/>
      <c r="BL60" s="66"/>
      <c r="BM60" s="66"/>
      <c r="BN60" s="66"/>
      <c r="BO60" s="66"/>
      <c r="BP60" s="66"/>
      <c r="BQ60" s="66"/>
      <c r="BR60" s="80"/>
    </row>
    <row r="61" spans="1:70" ht="15" customHeight="1" x14ac:dyDescent="0.25">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80"/>
      <c r="AX61" s="81"/>
      <c r="AY61" s="111"/>
      <c r="AZ61" s="111"/>
      <c r="BA61" s="111"/>
      <c r="BB61" s="111"/>
      <c r="BC61" s="111"/>
      <c r="BD61" s="111"/>
      <c r="BE61" s="111"/>
      <c r="BF61" s="111"/>
      <c r="BG61" s="111"/>
      <c r="BH61" s="111"/>
      <c r="BI61" s="111"/>
      <c r="BJ61" s="111"/>
      <c r="BK61" s="111"/>
      <c r="BL61" s="111"/>
      <c r="BM61" s="111"/>
      <c r="BN61" s="111"/>
      <c r="BO61" s="111"/>
      <c r="BP61" s="111"/>
      <c r="BQ61" s="111"/>
      <c r="BR61" s="112"/>
    </row>
    <row r="62" spans="1:70" x14ac:dyDescent="0.25">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D62" s="108" t="s">
        <v>16</v>
      </c>
      <c r="AE62" s="106"/>
      <c r="AF62" s="106"/>
      <c r="AG62" s="106"/>
      <c r="AH62" s="106"/>
      <c r="AI62" s="106"/>
      <c r="AJ62" s="106"/>
      <c r="AK62" s="106"/>
      <c r="AL62" s="106"/>
      <c r="AM62" s="106"/>
      <c r="AN62" s="106"/>
      <c r="AO62" s="106"/>
      <c r="AP62" s="106"/>
      <c r="AQ62" s="106"/>
      <c r="AR62" s="106"/>
      <c r="AS62" s="106"/>
      <c r="AT62" s="106"/>
      <c r="AU62" s="106"/>
      <c r="AV62" s="106"/>
      <c r="AW62" s="107"/>
      <c r="AX62" s="106" t="s">
        <v>17</v>
      </c>
      <c r="AY62" s="105"/>
      <c r="AZ62" s="105"/>
      <c r="BA62" s="106"/>
      <c r="BB62" s="106"/>
      <c r="BC62" s="105"/>
      <c r="BD62" s="105"/>
      <c r="BE62" s="105"/>
      <c r="BF62" s="105"/>
      <c r="BG62" s="105"/>
      <c r="BH62" s="105"/>
      <c r="BI62" s="105"/>
      <c r="BJ62" s="105"/>
      <c r="BK62" s="105"/>
      <c r="BL62" s="105"/>
      <c r="BM62" s="105"/>
      <c r="BN62" s="106"/>
      <c r="BO62" s="106"/>
      <c r="BP62" s="106"/>
      <c r="BQ62" s="106"/>
      <c r="BR62" s="107"/>
    </row>
    <row r="63" spans="1:70" ht="18" customHeight="1" x14ac:dyDescent="0.25">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80"/>
      <c r="AX63" s="72"/>
      <c r="AY63" s="66"/>
      <c r="AZ63" s="66"/>
      <c r="BA63" s="66"/>
      <c r="BB63" s="66"/>
      <c r="BC63" s="66"/>
      <c r="BD63" s="66"/>
      <c r="BE63" s="66"/>
      <c r="BF63" s="66"/>
      <c r="BG63" s="66"/>
      <c r="BH63" s="66"/>
      <c r="BI63" s="66"/>
      <c r="BJ63" s="66"/>
      <c r="BK63" s="66"/>
      <c r="BL63" s="66"/>
      <c r="BM63" s="66"/>
      <c r="BN63" s="66"/>
      <c r="BO63" s="66"/>
      <c r="BP63" s="66"/>
      <c r="BQ63" s="66"/>
      <c r="BR63" s="80"/>
    </row>
    <row r="64" spans="1:70" ht="15" customHeight="1" x14ac:dyDescent="0.25">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80"/>
      <c r="AD64" s="74"/>
      <c r="AE64" s="74"/>
      <c r="AF64" s="74"/>
      <c r="AG64" s="74"/>
      <c r="AH64" s="74"/>
      <c r="AI64" s="74"/>
      <c r="AJ64" s="74"/>
      <c r="AK64" s="74"/>
      <c r="AL64" s="74"/>
      <c r="AM64" s="74"/>
      <c r="AN64" s="74"/>
      <c r="AO64" s="74"/>
      <c r="AP64" s="74"/>
      <c r="AQ64" s="74"/>
      <c r="AR64" s="74"/>
      <c r="AS64" s="74"/>
      <c r="AT64" s="74"/>
      <c r="AU64" s="74"/>
      <c r="AV64" s="74"/>
      <c r="AW64" s="74"/>
      <c r="AX64" s="81"/>
      <c r="AY64" s="111"/>
      <c r="AZ64" s="111"/>
      <c r="BA64" s="111"/>
      <c r="BB64" s="111"/>
      <c r="BC64" s="111"/>
      <c r="BD64" s="111"/>
      <c r="BE64" s="111"/>
      <c r="BF64" s="111"/>
      <c r="BG64" s="111"/>
      <c r="BH64" s="111"/>
      <c r="BI64" s="111"/>
      <c r="BJ64" s="111"/>
      <c r="BK64" s="111"/>
      <c r="BL64" s="111"/>
      <c r="BM64" s="111"/>
      <c r="BN64" s="111"/>
      <c r="BO64" s="111"/>
      <c r="BP64" s="111"/>
      <c r="BQ64" s="111"/>
      <c r="BR64" s="112"/>
    </row>
    <row r="65" spans="1:3" x14ac:dyDescent="0.25">
      <c r="A65" s="66"/>
      <c r="C65" s="66"/>
    </row>
    <row r="66" spans="1:3" x14ac:dyDescent="0.25">
      <c r="A66" s="66"/>
    </row>
    <row r="67" spans="1:3" x14ac:dyDescent="0.25">
      <c r="A67" s="66"/>
    </row>
    <row r="68" spans="1:3" x14ac:dyDescent="0.25">
      <c r="A68" s="66"/>
    </row>
    <row r="69" spans="1:3" x14ac:dyDescent="0.25">
      <c r="A69" s="66"/>
    </row>
    <row r="70" spans="1:3" x14ac:dyDescent="0.25">
      <c r="A70" s="66"/>
    </row>
  </sheetData>
  <sheetProtection algorithmName="SHA-512" hashValue="IKK8EhOpCLTEmuRyw56GKizY3qffzl8bRdxmXmhNblLGlBjiPiOMcyiUDD8kEIoVim7umW+GcwyeFph4I3DbRg==" saltValue="isL4aTg7joT3jOvc++yHiw==" spinCount="100000" sheet="1" objects="1" scenarios="1"/>
  <mergeCells count="92">
    <mergeCell ref="AM56:AU56"/>
    <mergeCell ref="A43:BR43"/>
    <mergeCell ref="BB54:BR54"/>
    <mergeCell ref="BB55:BR55"/>
    <mergeCell ref="BB56:BR56"/>
    <mergeCell ref="AV55:AW55"/>
    <mergeCell ref="AV56:AW56"/>
    <mergeCell ref="AM54:AW54"/>
    <mergeCell ref="A54:B54"/>
    <mergeCell ref="C54:D54"/>
    <mergeCell ref="E54:F54"/>
    <mergeCell ref="G54:H54"/>
    <mergeCell ref="I54:J54"/>
    <mergeCell ref="AH54:AI54"/>
    <mergeCell ref="AJ54:AK54"/>
    <mergeCell ref="A55:B55"/>
    <mergeCell ref="N21:BR21"/>
    <mergeCell ref="A22:BR22"/>
    <mergeCell ref="A47:BR48"/>
    <mergeCell ref="A44:BR46"/>
    <mergeCell ref="AM55:AU55"/>
    <mergeCell ref="K54:L54"/>
    <mergeCell ref="N54:O54"/>
    <mergeCell ref="P54:Q54"/>
    <mergeCell ref="R54:S54"/>
    <mergeCell ref="T54:U54"/>
    <mergeCell ref="V54:W54"/>
    <mergeCell ref="X54:Y54"/>
    <mergeCell ref="Z54:AA54"/>
    <mergeCell ref="AB54:AC54"/>
    <mergeCell ref="AD54:AE54"/>
    <mergeCell ref="AF54:AG54"/>
    <mergeCell ref="AU9:BR11"/>
    <mergeCell ref="F12:AK14"/>
    <mergeCell ref="AU12:BR13"/>
    <mergeCell ref="BA15:BB15"/>
    <mergeCell ref="BD15:BE15"/>
    <mergeCell ref="BG15:BH15"/>
    <mergeCell ref="T15:AK15"/>
    <mergeCell ref="A15:S15"/>
    <mergeCell ref="BJ15:BK15"/>
    <mergeCell ref="R2:BR2"/>
    <mergeCell ref="A41:BR42"/>
    <mergeCell ref="BM15:BN15"/>
    <mergeCell ref="AQ25:BR25"/>
    <mergeCell ref="F23:BR23"/>
    <mergeCell ref="E24:BR24"/>
    <mergeCell ref="AI19:BR19"/>
    <mergeCell ref="A20:BR20"/>
    <mergeCell ref="BP15:BQ15"/>
    <mergeCell ref="AL15:AV15"/>
    <mergeCell ref="AX15:AY15"/>
    <mergeCell ref="A26:BR26"/>
    <mergeCell ref="A29:BR29"/>
    <mergeCell ref="A7:BR7"/>
    <mergeCell ref="A18:BR18"/>
    <mergeCell ref="F9:AI11"/>
    <mergeCell ref="X55:Y55"/>
    <mergeCell ref="Z55:AA55"/>
    <mergeCell ref="AB55:AC55"/>
    <mergeCell ref="AD55:AE55"/>
    <mergeCell ref="C55:D55"/>
    <mergeCell ref="E55:F55"/>
    <mergeCell ref="G55:H55"/>
    <mergeCell ref="I55:J55"/>
    <mergeCell ref="K55:L55"/>
    <mergeCell ref="K56:L56"/>
    <mergeCell ref="N55:O55"/>
    <mergeCell ref="P55:Q55"/>
    <mergeCell ref="R55:S55"/>
    <mergeCell ref="T55:U55"/>
    <mergeCell ref="A56:B56"/>
    <mergeCell ref="C56:D56"/>
    <mergeCell ref="E56:F56"/>
    <mergeCell ref="G56:H56"/>
    <mergeCell ref="I56:J56"/>
    <mergeCell ref="AJ55:AK55"/>
    <mergeCell ref="N56:O56"/>
    <mergeCell ref="P56:Q56"/>
    <mergeCell ref="R56:S56"/>
    <mergeCell ref="T56:U56"/>
    <mergeCell ref="V56:W56"/>
    <mergeCell ref="X56:Y56"/>
    <mergeCell ref="Z56:AA56"/>
    <mergeCell ref="AB56:AC56"/>
    <mergeCell ref="AD56:AE56"/>
    <mergeCell ref="AF56:AG56"/>
    <mergeCell ref="AH56:AI56"/>
    <mergeCell ref="AJ56:AK56"/>
    <mergeCell ref="AF55:AG55"/>
    <mergeCell ref="AH55:AI55"/>
    <mergeCell ref="V55:W55"/>
  </mergeCells>
  <phoneticPr fontId="6" type="noConversion"/>
  <printOptions horizontalCentered="1" verticalCentered="1"/>
  <pageMargins left="0.47244094488188998" right="0.196850393700787" top="0.196850393700787" bottom="0.196850393700787" header="0.2" footer="0.18"/>
  <pageSetup paperSize="9" orientation="portrait" r:id="rId1"/>
  <headerFooter alignWithMargins="0"/>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W62"/>
  <sheetViews>
    <sheetView tabSelected="1" zoomScale="86" zoomScaleNormal="86" workbookViewId="0">
      <selection activeCell="AA49" sqref="AA49:AB49"/>
    </sheetView>
  </sheetViews>
  <sheetFormatPr defaultColWidth="8.77734375" defaultRowHeight="13.8" x14ac:dyDescent="0.25"/>
  <cols>
    <col min="1" max="1" width="5.44140625" style="1" customWidth="1"/>
    <col min="2" max="2" width="6.6640625" style="1" customWidth="1"/>
    <col min="3" max="3" width="5.33203125" style="1" customWidth="1"/>
    <col min="4" max="4" width="9.77734375" style="1" customWidth="1"/>
    <col min="5" max="5" width="9.109375" style="1" customWidth="1"/>
    <col min="6" max="6" width="63" style="1" bestFit="1" customWidth="1"/>
    <col min="7" max="7" width="18.33203125" style="1" customWidth="1"/>
    <col min="8" max="8" width="17.109375" style="1" customWidth="1"/>
    <col min="9" max="9" width="14.6640625" style="1" customWidth="1"/>
    <col min="10" max="10" width="18.33203125" style="1" customWidth="1"/>
    <col min="11" max="11" width="17" style="1" customWidth="1"/>
    <col min="12" max="15" width="8.77734375" style="1"/>
    <col min="16" max="16" width="0" style="1" hidden="1" customWidth="1"/>
    <col min="17" max="16384" width="8.77734375" style="1"/>
  </cols>
  <sheetData>
    <row r="1" spans="1:23" x14ac:dyDescent="0.25">
      <c r="A1" s="185" t="s">
        <v>71</v>
      </c>
      <c r="B1" s="185"/>
      <c r="C1" s="185"/>
      <c r="D1" s="185"/>
      <c r="F1" s="30" t="s">
        <v>83</v>
      </c>
      <c r="G1" s="3"/>
      <c r="H1" s="61" t="s">
        <v>76</v>
      </c>
      <c r="I1" s="4"/>
    </row>
    <row r="2" spans="1:23" x14ac:dyDescent="0.25">
      <c r="F2" s="62"/>
      <c r="G2" s="6"/>
      <c r="H2" s="6"/>
      <c r="I2" s="7"/>
      <c r="K2" s="8"/>
      <c r="L2" s="8"/>
      <c r="M2" s="8"/>
      <c r="N2" s="8"/>
      <c r="O2" s="8"/>
      <c r="P2" s="8"/>
      <c r="Q2" s="8"/>
      <c r="R2" s="8"/>
      <c r="S2" s="8"/>
      <c r="T2" s="8"/>
      <c r="U2" s="8"/>
      <c r="V2" s="8"/>
      <c r="W2" s="8"/>
    </row>
    <row r="3" spans="1:23" x14ac:dyDescent="0.25">
      <c r="F3" s="30" t="s">
        <v>84</v>
      </c>
      <c r="G3" s="3"/>
      <c r="H3" s="61" t="s">
        <v>76</v>
      </c>
      <c r="I3" s="4"/>
      <c r="K3" s="9"/>
      <c r="L3" s="8"/>
      <c r="M3" s="8"/>
      <c r="N3" s="8"/>
      <c r="O3" s="8"/>
      <c r="P3" s="8"/>
      <c r="Q3" s="8"/>
      <c r="R3" s="8"/>
      <c r="S3" s="8"/>
      <c r="T3" s="8"/>
      <c r="U3" s="8"/>
      <c r="V3" s="8"/>
      <c r="W3" s="8"/>
    </row>
    <row r="4" spans="1:23" x14ac:dyDescent="0.25">
      <c r="F4" s="62"/>
      <c r="G4" s="6"/>
      <c r="H4" s="62"/>
      <c r="I4" s="10"/>
      <c r="K4" s="11"/>
      <c r="L4" s="8"/>
      <c r="M4" s="8"/>
      <c r="N4" s="8"/>
      <c r="O4" s="8"/>
      <c r="P4" s="8"/>
      <c r="Q4" s="8"/>
      <c r="R4" s="8"/>
      <c r="S4" s="8"/>
      <c r="T4" s="8"/>
      <c r="U4" s="8"/>
      <c r="V4" s="8"/>
      <c r="W4" s="8"/>
    </row>
    <row r="5" spans="1:23" x14ac:dyDescent="0.25">
      <c r="A5" s="185" t="s">
        <v>70</v>
      </c>
      <c r="B5" s="185"/>
      <c r="C5" s="185"/>
      <c r="D5" s="185"/>
      <c r="F5" s="30" t="s">
        <v>83</v>
      </c>
      <c r="G5" s="3"/>
      <c r="H5" s="61" t="s">
        <v>76</v>
      </c>
      <c r="I5" s="4"/>
      <c r="K5" s="9"/>
      <c r="L5" s="8"/>
      <c r="M5" s="8"/>
      <c r="N5" s="8"/>
      <c r="O5" s="8"/>
      <c r="P5" s="8"/>
      <c r="Q5" s="8"/>
      <c r="R5" s="8"/>
      <c r="S5" s="8"/>
      <c r="T5" s="8"/>
      <c r="U5" s="8"/>
      <c r="V5" s="8"/>
      <c r="W5" s="8"/>
    </row>
    <row r="6" spans="1:23" x14ac:dyDescent="0.25">
      <c r="F6" s="62"/>
      <c r="G6" s="60"/>
      <c r="H6" s="62"/>
      <c r="I6" s="7"/>
      <c r="K6" s="8"/>
      <c r="L6" s="8"/>
      <c r="M6" s="8"/>
      <c r="N6" s="8"/>
      <c r="O6" s="8"/>
      <c r="P6" s="8"/>
      <c r="Q6" s="8"/>
      <c r="R6" s="8"/>
      <c r="S6" s="8"/>
      <c r="T6" s="8"/>
      <c r="U6" s="8"/>
      <c r="V6" s="8"/>
      <c r="W6" s="8"/>
    </row>
    <row r="7" spans="1:23" x14ac:dyDescent="0.25">
      <c r="F7" s="30" t="s">
        <v>84</v>
      </c>
      <c r="G7" s="3"/>
      <c r="H7" s="61" t="s">
        <v>76</v>
      </c>
      <c r="I7" s="4"/>
      <c r="K7" s="11"/>
      <c r="L7" s="8"/>
      <c r="M7" s="8"/>
      <c r="N7" s="8"/>
      <c r="O7" s="8"/>
      <c r="P7" s="8"/>
      <c r="Q7" s="8"/>
      <c r="R7" s="8"/>
      <c r="S7" s="8"/>
      <c r="T7" s="8"/>
      <c r="U7" s="8"/>
      <c r="V7" s="8"/>
      <c r="W7" s="8"/>
    </row>
    <row r="8" spans="1:23" x14ac:dyDescent="0.25">
      <c r="F8" s="62"/>
      <c r="G8" s="6"/>
      <c r="H8" s="62"/>
      <c r="I8" s="7"/>
      <c r="K8" s="9"/>
      <c r="L8" s="8"/>
      <c r="M8" s="8"/>
      <c r="N8" s="8"/>
      <c r="O8" s="8"/>
      <c r="P8" s="8" t="s">
        <v>88</v>
      </c>
      <c r="Q8" s="8"/>
      <c r="R8" s="8"/>
      <c r="S8" s="8"/>
      <c r="T8" s="8"/>
      <c r="U8" s="8"/>
      <c r="V8" s="8"/>
      <c r="W8" s="8"/>
    </row>
    <row r="9" spans="1:23" x14ac:dyDescent="0.25">
      <c r="A9" s="193" t="s">
        <v>82</v>
      </c>
      <c r="B9" s="193"/>
      <c r="C9" s="193"/>
      <c r="D9" s="193"/>
      <c r="F9" s="30" t="s">
        <v>83</v>
      </c>
      <c r="G9" s="3"/>
      <c r="H9" s="61" t="s">
        <v>76</v>
      </c>
      <c r="I9" s="4"/>
      <c r="K9" s="11"/>
      <c r="L9" s="8"/>
      <c r="M9" s="9"/>
      <c r="N9" s="8"/>
      <c r="O9" s="12"/>
      <c r="P9" s="8" t="s">
        <v>89</v>
      </c>
      <c r="Q9" s="8"/>
      <c r="R9" s="8"/>
      <c r="S9" s="8"/>
      <c r="T9" s="8"/>
      <c r="U9" s="8"/>
      <c r="V9" s="8"/>
      <c r="W9" s="8"/>
    </row>
    <row r="10" spans="1:23" x14ac:dyDescent="0.25">
      <c r="A10" s="193"/>
      <c r="B10" s="193"/>
      <c r="C10" s="193"/>
      <c r="D10" s="193"/>
      <c r="F10" s="62"/>
      <c r="G10" s="6"/>
      <c r="H10" s="62"/>
      <c r="I10" s="7"/>
      <c r="K10" s="9"/>
      <c r="L10" s="8"/>
      <c r="M10" s="8"/>
      <c r="N10" s="8"/>
      <c r="O10" s="8"/>
      <c r="P10" s="8"/>
      <c r="Q10" s="8"/>
      <c r="R10" s="8"/>
      <c r="S10" s="8"/>
      <c r="T10" s="8"/>
      <c r="U10" s="8"/>
      <c r="V10" s="8"/>
      <c r="W10" s="8"/>
    </row>
    <row r="11" spans="1:23" ht="19.5" customHeight="1" x14ac:dyDescent="0.25">
      <c r="F11" s="30" t="s">
        <v>84</v>
      </c>
      <c r="G11" s="3"/>
      <c r="H11" s="61" t="s">
        <v>76</v>
      </c>
      <c r="I11" s="4"/>
      <c r="J11" s="13"/>
      <c r="K11" s="11"/>
      <c r="L11" s="8"/>
      <c r="M11" s="8"/>
      <c r="N11" s="8"/>
      <c r="O11" s="12"/>
      <c r="P11" s="8"/>
      <c r="Q11" s="8"/>
      <c r="R11" s="8"/>
      <c r="S11" s="8"/>
      <c r="T11" s="8"/>
      <c r="U11" s="8"/>
      <c r="V11" s="8"/>
      <c r="W11" s="8"/>
    </row>
    <row r="12" spans="1:23" ht="19.5" customHeight="1" x14ac:dyDescent="0.25">
      <c r="F12" s="5"/>
      <c r="G12" s="6"/>
      <c r="H12" s="5"/>
      <c r="I12" s="7"/>
      <c r="J12" s="8"/>
      <c r="K12" s="8"/>
      <c r="L12" s="8"/>
      <c r="M12" s="8"/>
      <c r="N12" s="8"/>
      <c r="O12" s="8"/>
      <c r="P12" s="8"/>
      <c r="Q12" s="8"/>
      <c r="R12" s="8"/>
      <c r="S12" s="8"/>
      <c r="T12" s="8"/>
      <c r="U12" s="8"/>
      <c r="V12" s="8"/>
      <c r="W12" s="8"/>
    </row>
    <row r="13" spans="1:23" ht="19.5" customHeight="1" x14ac:dyDescent="0.25">
      <c r="A13" s="185" t="s">
        <v>85</v>
      </c>
      <c r="B13" s="185"/>
      <c r="C13" s="185"/>
      <c r="D13" s="185"/>
      <c r="E13" s="185"/>
      <c r="F13" s="185"/>
      <c r="G13" s="185"/>
      <c r="H13" s="185"/>
      <c r="I13" s="185"/>
      <c r="J13" s="185"/>
      <c r="K13" s="8"/>
      <c r="L13" s="8"/>
      <c r="M13" s="8"/>
      <c r="N13" s="8"/>
      <c r="O13" s="12"/>
      <c r="P13" s="8"/>
      <c r="Q13" s="8"/>
      <c r="R13" s="8"/>
      <c r="S13" s="8"/>
      <c r="T13" s="8"/>
      <c r="U13" s="8"/>
      <c r="V13" s="8"/>
      <c r="W13" s="8"/>
    </row>
    <row r="14" spans="1:23" ht="27.75" customHeight="1" x14ac:dyDescent="0.25">
      <c r="A14" s="186" t="s">
        <v>73</v>
      </c>
      <c r="B14" s="186"/>
      <c r="C14" s="186"/>
      <c r="D14" s="186"/>
      <c r="E14" s="186"/>
      <c r="F14" s="186"/>
      <c r="G14" s="186"/>
      <c r="H14" s="115" t="s">
        <v>88</v>
      </c>
      <c r="I14" s="15"/>
      <c r="J14" s="10"/>
      <c r="K14" s="8"/>
      <c r="L14" s="8"/>
      <c r="M14" s="8"/>
      <c r="N14" s="8"/>
      <c r="O14" s="8"/>
      <c r="P14" s="8"/>
      <c r="Q14" s="8"/>
      <c r="R14" s="8"/>
      <c r="S14" s="8"/>
      <c r="T14" s="8"/>
      <c r="U14" s="8"/>
      <c r="V14" s="8"/>
      <c r="W14" s="8"/>
    </row>
    <row r="15" spans="1:23" ht="20.100000000000001" customHeight="1" x14ac:dyDescent="0.25">
      <c r="A15" s="194" t="s">
        <v>74</v>
      </c>
      <c r="B15" s="194"/>
      <c r="C15" s="194"/>
      <c r="D15" s="194"/>
      <c r="E15" s="194"/>
      <c r="F15" s="194"/>
      <c r="G15" s="194"/>
      <c r="H15" s="115" t="s">
        <v>88</v>
      </c>
      <c r="I15" s="15"/>
      <c r="J15" s="10"/>
      <c r="K15" s="8"/>
      <c r="L15" s="8"/>
      <c r="M15" s="8"/>
      <c r="N15" s="8"/>
      <c r="O15" s="8"/>
      <c r="P15" s="8"/>
      <c r="Q15" s="8"/>
      <c r="R15" s="8"/>
      <c r="S15" s="8"/>
      <c r="T15" s="8"/>
      <c r="U15" s="8"/>
      <c r="V15" s="8"/>
      <c r="W15" s="8"/>
    </row>
    <row r="16" spans="1:23" ht="16.5" customHeight="1" x14ac:dyDescent="0.25">
      <c r="A16" s="14"/>
      <c r="B16" s="14"/>
      <c r="C16" s="14"/>
      <c r="D16" s="14"/>
      <c r="E16" s="14"/>
      <c r="F16" s="14"/>
      <c r="G16" s="2"/>
      <c r="H16" s="16"/>
      <c r="I16" s="2"/>
      <c r="J16" s="16"/>
    </row>
    <row r="17" spans="1:11" ht="20.100000000000001" customHeight="1" x14ac:dyDescent="0.25">
      <c r="B17" s="17" t="s">
        <v>57</v>
      </c>
      <c r="C17" s="18"/>
      <c r="D17" s="18"/>
      <c r="E17" s="18"/>
      <c r="F17" s="18"/>
      <c r="G17" s="19" t="s">
        <v>75</v>
      </c>
      <c r="H17" s="20" t="s">
        <v>0</v>
      </c>
      <c r="I17" s="21" t="s">
        <v>72</v>
      </c>
      <c r="J17" s="22" t="s">
        <v>1</v>
      </c>
      <c r="K17" s="20" t="s">
        <v>2</v>
      </c>
    </row>
    <row r="18" spans="1:11" ht="21.9" customHeight="1" x14ac:dyDescent="0.25">
      <c r="B18" s="23" t="s">
        <v>93</v>
      </c>
      <c r="C18" s="24"/>
      <c r="D18" s="24"/>
      <c r="E18" s="24"/>
      <c r="F18" s="24"/>
      <c r="G18" s="46" t="str">
        <f>IF($H$14=$H$15, IF($H$14="N", "100%","0%"), "100%")</f>
        <v>100%</v>
      </c>
      <c r="H18" s="25"/>
      <c r="I18" s="26"/>
      <c r="J18" s="44">
        <f>IF(I3-I1&lt;0, G3-G1-1,G3-G1)</f>
        <v>0</v>
      </c>
      <c r="K18" s="47">
        <f>J18*H18*G18</f>
        <v>0</v>
      </c>
    </row>
    <row r="19" spans="1:11" ht="21.9" customHeight="1" x14ac:dyDescent="0.25">
      <c r="B19" s="23" t="s">
        <v>94</v>
      </c>
      <c r="C19" s="24"/>
      <c r="D19" s="24"/>
      <c r="E19" s="24"/>
      <c r="F19" s="24"/>
      <c r="G19" s="46" t="str">
        <f t="shared" ref="G19:G20" si="0">IF($H$14=$H$15, IF($H$14="N", "100%","0%"), "100%")</f>
        <v>100%</v>
      </c>
      <c r="H19" s="25"/>
      <c r="I19" s="45">
        <f>IF($I$3-$I$1&lt;0,24-($I$1-$I$3),$I$3-$I$1)</f>
        <v>0</v>
      </c>
      <c r="J19" s="44">
        <f>IF((HOUR(I19)+MINUTE(I19)/60)&gt;=5,IF((HOUR(I19)+MINUTE(I19)/60)&gt;=10,1,0),0)</f>
        <v>0</v>
      </c>
      <c r="K19" s="47">
        <f t="shared" ref="K19" si="1">J19*H19*G19</f>
        <v>0</v>
      </c>
    </row>
    <row r="20" spans="1:11" ht="21.9" customHeight="1" x14ac:dyDescent="0.25">
      <c r="B20" s="23" t="s">
        <v>19</v>
      </c>
      <c r="C20" s="24"/>
      <c r="D20" s="24"/>
      <c r="E20" s="24"/>
      <c r="F20" s="24"/>
      <c r="G20" s="46" t="str">
        <f t="shared" si="0"/>
        <v>100%</v>
      </c>
      <c r="H20" s="51"/>
      <c r="I20" s="45">
        <f>IF($I$3-$I$1&lt;0,24-($I$1-$I$3),$I$3-$I$1)</f>
        <v>0</v>
      </c>
      <c r="J20" s="44">
        <f>IF((HOUR(I19)+MINUTE(I19)/60)&gt;=5,IF((HOUR(I19)+MINUTE(I19)/60)&gt;=10,0,1),0)</f>
        <v>0</v>
      </c>
      <c r="K20" s="47">
        <f>J20*H20*G20</f>
        <v>0</v>
      </c>
    </row>
    <row r="21" spans="1:11" ht="21.9" customHeight="1" x14ac:dyDescent="0.25">
      <c r="B21" s="23" t="s">
        <v>2</v>
      </c>
      <c r="C21" s="24"/>
      <c r="D21" s="24"/>
      <c r="E21" s="24"/>
      <c r="F21" s="24"/>
      <c r="G21" s="27"/>
      <c r="H21" s="28"/>
      <c r="I21" s="29"/>
      <c r="J21" s="29"/>
      <c r="K21" s="48">
        <f>SUM(K18:K20)</f>
        <v>0</v>
      </c>
    </row>
    <row r="22" spans="1:11" ht="20.100000000000001" customHeight="1" x14ac:dyDescent="0.25">
      <c r="B22" s="30"/>
      <c r="C22" s="30"/>
      <c r="D22" s="30"/>
      <c r="E22" s="30"/>
      <c r="F22" s="30"/>
      <c r="G22" s="16"/>
      <c r="H22" s="16"/>
      <c r="I22" s="10"/>
      <c r="J22" s="16"/>
    </row>
    <row r="23" spans="1:11" ht="20.100000000000001" customHeight="1" x14ac:dyDescent="0.25">
      <c r="B23" s="198" t="s">
        <v>77</v>
      </c>
      <c r="C23" s="199"/>
      <c r="D23" s="199"/>
      <c r="E23" s="199"/>
      <c r="F23" s="199"/>
      <c r="G23" s="200"/>
      <c r="H23" s="20" t="s">
        <v>0</v>
      </c>
      <c r="I23" s="21" t="s">
        <v>9</v>
      </c>
      <c r="J23" s="20" t="s">
        <v>10</v>
      </c>
    </row>
    <row r="24" spans="1:11" ht="21.9" customHeight="1" x14ac:dyDescent="0.25">
      <c r="B24" s="23" t="s">
        <v>3</v>
      </c>
      <c r="C24" s="24"/>
      <c r="D24" s="24"/>
      <c r="E24" s="24"/>
      <c r="F24" s="24"/>
      <c r="G24" s="27"/>
      <c r="H24" s="31"/>
      <c r="I24" s="32"/>
      <c r="J24" s="54">
        <f>I24*H24</f>
        <v>0</v>
      </c>
    </row>
    <row r="25" spans="1:11" ht="21.9" customHeight="1" x14ac:dyDescent="0.25">
      <c r="B25" s="23" t="s">
        <v>4</v>
      </c>
      <c r="C25" s="24"/>
      <c r="D25" s="24"/>
      <c r="E25" s="24"/>
      <c r="F25" s="24"/>
      <c r="G25" s="27"/>
      <c r="H25" s="31"/>
      <c r="I25" s="32"/>
      <c r="J25" s="54">
        <f>I25*H25</f>
        <v>0</v>
      </c>
    </row>
    <row r="26" spans="1:11" ht="21.9" customHeight="1" x14ac:dyDescent="0.25">
      <c r="B26" s="23" t="s">
        <v>5</v>
      </c>
      <c r="C26" s="24"/>
      <c r="D26" s="24"/>
      <c r="E26" s="24"/>
      <c r="F26" s="24"/>
      <c r="G26" s="27"/>
      <c r="H26" s="31"/>
      <c r="I26" s="32"/>
      <c r="J26" s="54">
        <f>I26*H26</f>
        <v>0</v>
      </c>
    </row>
    <row r="27" spans="1:11" ht="20.100000000000001" customHeight="1" x14ac:dyDescent="0.25">
      <c r="A27" s="33"/>
      <c r="B27" s="56"/>
      <c r="C27" s="56"/>
      <c r="D27" s="56"/>
      <c r="E27" s="56"/>
      <c r="F27" s="56"/>
      <c r="G27" s="56"/>
      <c r="H27" s="56"/>
      <c r="I27" s="56"/>
      <c r="J27" s="56"/>
    </row>
    <row r="28" spans="1:11" ht="20.100000000000001" customHeight="1" x14ac:dyDescent="0.25">
      <c r="A28" s="30" t="s">
        <v>49</v>
      </c>
      <c r="C28" s="30"/>
      <c r="D28" s="30"/>
      <c r="E28" s="30"/>
      <c r="F28" s="30"/>
      <c r="G28" s="16"/>
      <c r="H28" s="16"/>
      <c r="I28" s="16"/>
      <c r="J28" s="10"/>
    </row>
    <row r="29" spans="1:11" ht="30" customHeight="1" x14ac:dyDescent="0.25">
      <c r="B29" s="196" t="s">
        <v>48</v>
      </c>
      <c r="C29" s="197"/>
      <c r="D29" s="197"/>
      <c r="E29" s="197"/>
      <c r="F29" s="197"/>
      <c r="G29" s="19" t="s">
        <v>75</v>
      </c>
      <c r="H29" s="20" t="s">
        <v>0</v>
      </c>
      <c r="I29" s="21" t="s">
        <v>72</v>
      </c>
      <c r="J29" s="22" t="s">
        <v>1</v>
      </c>
      <c r="K29" s="20" t="s">
        <v>2</v>
      </c>
    </row>
    <row r="30" spans="1:11" ht="21.9" customHeight="1" x14ac:dyDescent="0.25">
      <c r="B30" s="23" t="s">
        <v>50</v>
      </c>
      <c r="C30" s="24"/>
      <c r="D30" s="24"/>
      <c r="E30" s="24"/>
      <c r="F30" s="24"/>
      <c r="G30" s="34">
        <v>0.1</v>
      </c>
      <c r="H30" s="25"/>
      <c r="I30" s="35"/>
      <c r="J30" s="44">
        <f>IF(I7-I5&lt;0, G7-G5-1,G7-G5)</f>
        <v>0</v>
      </c>
      <c r="K30" s="49">
        <f>J30*H30*0.1</f>
        <v>0</v>
      </c>
    </row>
    <row r="31" spans="1:11" ht="21.9" customHeight="1" x14ac:dyDescent="0.25">
      <c r="B31" s="23" t="s">
        <v>51</v>
      </c>
      <c r="C31" s="24"/>
      <c r="D31" s="24"/>
      <c r="E31" s="24"/>
      <c r="F31" s="24"/>
      <c r="G31" s="34">
        <v>0.1</v>
      </c>
      <c r="H31" s="25"/>
      <c r="I31" s="50">
        <f>IF($I$7-$I$5&lt;0,24-($I$5-$I$7),$I$7-$I$5)</f>
        <v>0</v>
      </c>
      <c r="J31" s="44">
        <f>IF((HOUR(I31)+MINUTE(I31)/60)&gt;=5,IF((HOUR(I31)+MINUTE(I31)/60)&gt;=10,1,0),0)</f>
        <v>0</v>
      </c>
      <c r="K31" s="49">
        <f>J31*H31*0.1</f>
        <v>0</v>
      </c>
    </row>
    <row r="32" spans="1:11" ht="21.9" customHeight="1" x14ac:dyDescent="0.25">
      <c r="B32" s="23" t="s">
        <v>52</v>
      </c>
      <c r="C32" s="24"/>
      <c r="D32" s="24"/>
      <c r="E32" s="24"/>
      <c r="F32" s="24"/>
      <c r="G32" s="34">
        <v>0.1</v>
      </c>
      <c r="H32" s="25"/>
      <c r="I32" s="50">
        <f>IF($I$7-$I$5&lt;0,24-($I$5-$I$7),$I$7-$I$5)</f>
        <v>0</v>
      </c>
      <c r="J32" s="44">
        <f>IF((HOUR(I32)+MINUTE(I32)/60)&gt;=5,IF((HOUR(I32)+MINUTE(I32)/60)&gt;=10,0,1),0)</f>
        <v>0</v>
      </c>
      <c r="K32" s="49">
        <f>J32*H32*0.1</f>
        <v>0</v>
      </c>
    </row>
    <row r="33" spans="1:11" ht="21.9" customHeight="1" x14ac:dyDescent="0.25">
      <c r="B33" s="23" t="s">
        <v>62</v>
      </c>
      <c r="C33" s="24"/>
      <c r="D33" s="24"/>
      <c r="E33" s="24"/>
      <c r="F33" s="24"/>
      <c r="G33" s="27"/>
      <c r="H33" s="28"/>
      <c r="I33" s="28"/>
      <c r="J33" s="29"/>
      <c r="K33" s="36"/>
    </row>
    <row r="34" spans="1:11" ht="21.9" customHeight="1" x14ac:dyDescent="0.25">
      <c r="B34" s="23" t="s">
        <v>2</v>
      </c>
      <c r="C34" s="24"/>
      <c r="D34" s="24"/>
      <c r="E34" s="24"/>
      <c r="F34" s="24"/>
      <c r="G34" s="27"/>
      <c r="H34" s="28"/>
      <c r="I34" s="29"/>
      <c r="J34" s="29"/>
      <c r="K34" s="48">
        <f>SUM(K30:K33)</f>
        <v>0</v>
      </c>
    </row>
    <row r="35" spans="1:11" ht="20.100000000000001" customHeight="1" x14ac:dyDescent="0.25">
      <c r="A35" s="33"/>
      <c r="B35" s="195"/>
      <c r="C35" s="195"/>
      <c r="D35" s="195"/>
      <c r="E35" s="195"/>
      <c r="F35" s="195"/>
      <c r="G35" s="195"/>
      <c r="H35" s="195"/>
      <c r="I35" s="195"/>
      <c r="J35" s="195"/>
    </row>
    <row r="36" spans="1:11" ht="20.100000000000001" customHeight="1" x14ac:dyDescent="0.25">
      <c r="A36" s="30" t="s">
        <v>49</v>
      </c>
      <c r="C36" s="30"/>
      <c r="D36" s="30"/>
      <c r="E36" s="30"/>
      <c r="F36" s="30"/>
      <c r="G36" s="16"/>
      <c r="H36" s="16"/>
      <c r="I36" s="16"/>
      <c r="J36" s="10"/>
    </row>
    <row r="37" spans="1:11" ht="36" customHeight="1" x14ac:dyDescent="0.25">
      <c r="B37" s="196" t="s">
        <v>56</v>
      </c>
      <c r="C37" s="197"/>
      <c r="D37" s="197"/>
      <c r="E37" s="197"/>
      <c r="F37" s="197"/>
      <c r="G37" s="19" t="s">
        <v>75</v>
      </c>
      <c r="H37" s="20" t="s">
        <v>0</v>
      </c>
      <c r="I37" s="21" t="s">
        <v>72</v>
      </c>
      <c r="J37" s="22" t="s">
        <v>1</v>
      </c>
      <c r="K37" s="20" t="s">
        <v>2</v>
      </c>
    </row>
    <row r="38" spans="1:11" ht="21.9" customHeight="1" x14ac:dyDescent="0.25">
      <c r="B38" s="23" t="s">
        <v>53</v>
      </c>
      <c r="C38" s="24"/>
      <c r="D38" s="24"/>
      <c r="E38" s="24"/>
      <c r="F38" s="24"/>
      <c r="G38" s="34">
        <v>0.8</v>
      </c>
      <c r="H38" s="25"/>
      <c r="I38" s="35"/>
      <c r="J38" s="44">
        <f>IF(G11-G9&lt;=7,IF(I11-I9&lt;0,G11-G9-1, G11-G9), 7)</f>
        <v>0</v>
      </c>
      <c r="K38" s="47">
        <f>J38*H38*0.8</f>
        <v>0</v>
      </c>
    </row>
    <row r="39" spans="1:11" ht="21.9" customHeight="1" x14ac:dyDescent="0.25">
      <c r="B39" s="23" t="s">
        <v>54</v>
      </c>
      <c r="C39" s="24"/>
      <c r="D39" s="24"/>
      <c r="E39" s="24"/>
      <c r="F39" s="24"/>
      <c r="G39" s="34">
        <v>0.8</v>
      </c>
      <c r="H39" s="25"/>
      <c r="I39" s="50">
        <f>IF(J38&lt;=7,IF(J45=0,IF($I$11-$I$9&lt;0,24-($I$9-$I$11),$I$11-$I$9), "00:00"), "00:00")</f>
        <v>0</v>
      </c>
      <c r="J39" s="44">
        <f>IFERROR(IF((HOUR(I39)+MINUTE(I39)/60)&gt;=5,IF((HOUR(I39)+MINUTE(I39)/60)&gt;=10,1,0),0), " ")</f>
        <v>0</v>
      </c>
      <c r="K39" s="47">
        <f>IFERROR(J39*H39*0.8, " ")</f>
        <v>0</v>
      </c>
    </row>
    <row r="40" spans="1:11" ht="21.9" customHeight="1" x14ac:dyDescent="0.25">
      <c r="B40" s="23" t="s">
        <v>55</v>
      </c>
      <c r="C40" s="24"/>
      <c r="D40" s="24"/>
      <c r="E40" s="24"/>
      <c r="F40" s="24"/>
      <c r="G40" s="34">
        <v>0.8</v>
      </c>
      <c r="H40" s="25"/>
      <c r="I40" s="50">
        <f>IF(J38&lt;=7,IF(J45=0,IF($I$11-$I$9&lt;0,24-($I$9-$I$11),$I$11-$I$9),"00:00"), "00:00")</f>
        <v>0</v>
      </c>
      <c r="J40" s="44">
        <f>IFERROR(IF((HOUR(I40)+MINUTE(I40)/60)&gt;=5,IF((HOUR(I40)+MINUTE(I40)/60)&gt;=10,0,1),0), " ")</f>
        <v>0</v>
      </c>
      <c r="K40" s="47">
        <f>IFERROR(J40*H40*0.8, " ")</f>
        <v>0</v>
      </c>
    </row>
    <row r="41" spans="1:11" ht="21.9" customHeight="1" x14ac:dyDescent="0.25">
      <c r="B41" s="23" t="s">
        <v>2</v>
      </c>
      <c r="C41" s="24"/>
      <c r="D41" s="24"/>
      <c r="E41" s="24"/>
      <c r="F41" s="24"/>
      <c r="G41" s="27"/>
      <c r="H41" s="28"/>
      <c r="I41" s="29"/>
      <c r="J41" s="29"/>
      <c r="K41" s="48">
        <f>SUM(K38:K40)</f>
        <v>0</v>
      </c>
    </row>
    <row r="42" spans="1:11" ht="20.100000000000001" customHeight="1" x14ac:dyDescent="0.25">
      <c r="A42" s="33"/>
      <c r="B42" s="195"/>
      <c r="C42" s="195"/>
      <c r="D42" s="195"/>
      <c r="E42" s="195"/>
      <c r="F42" s="195"/>
      <c r="G42" s="195"/>
      <c r="H42" s="195"/>
      <c r="I42" s="195"/>
      <c r="J42" s="195"/>
    </row>
    <row r="43" spans="1:11" ht="20.100000000000001" customHeight="1" x14ac:dyDescent="0.25">
      <c r="A43" s="30" t="s">
        <v>49</v>
      </c>
      <c r="C43" s="30"/>
      <c r="D43" s="30"/>
      <c r="E43" s="30"/>
      <c r="F43" s="30"/>
      <c r="G43" s="16"/>
      <c r="H43" s="16"/>
      <c r="I43" s="16"/>
      <c r="J43" s="10"/>
    </row>
    <row r="44" spans="1:11" ht="36" customHeight="1" x14ac:dyDescent="0.25">
      <c r="B44" s="196" t="s">
        <v>58</v>
      </c>
      <c r="C44" s="197"/>
      <c r="D44" s="197"/>
      <c r="E44" s="197"/>
      <c r="F44" s="197"/>
      <c r="G44" s="19" t="s">
        <v>75</v>
      </c>
      <c r="H44" s="20" t="s">
        <v>0</v>
      </c>
      <c r="I44" s="21" t="s">
        <v>72</v>
      </c>
      <c r="J44" s="22" t="s">
        <v>1</v>
      </c>
      <c r="K44" s="20" t="s">
        <v>2</v>
      </c>
    </row>
    <row r="45" spans="1:11" ht="21.9" customHeight="1" x14ac:dyDescent="0.25">
      <c r="B45" s="23" t="s">
        <v>59</v>
      </c>
      <c r="C45" s="24"/>
      <c r="D45" s="24"/>
      <c r="E45" s="24"/>
      <c r="F45" s="24"/>
      <c r="G45" s="34">
        <v>0.5</v>
      </c>
      <c r="H45" s="25"/>
      <c r="I45" s="35"/>
      <c r="J45" s="44">
        <f>IF(G11-G9&gt;7,IF(I11-I9&lt;0,G11-G9-8, G11-G9-7), 0)</f>
        <v>0</v>
      </c>
      <c r="K45" s="47">
        <f>J45*H45*0.5</f>
        <v>0</v>
      </c>
    </row>
    <row r="46" spans="1:11" ht="21.9" customHeight="1" x14ac:dyDescent="0.25">
      <c r="B46" s="23" t="s">
        <v>60</v>
      </c>
      <c r="C46" s="24"/>
      <c r="D46" s="24"/>
      <c r="E46" s="24"/>
      <c r="F46" s="24"/>
      <c r="G46" s="34">
        <v>0.5</v>
      </c>
      <c r="H46" s="25"/>
      <c r="I46" s="50" t="str">
        <f>IF(J45&gt;0,IF($I$11-$I$9&lt;0,24-($I$9-$I$11),$I$11-$I$9), "00:00 ")</f>
        <v xml:space="preserve">00:00 </v>
      </c>
      <c r="J46" s="44">
        <f>IFERROR(IF((HOUR(I46)+MINUTE(I46)/60)&gt;=5,IF((HOUR(I46)+MINUTE(I46)/60)&gt;=10,1,0),0), " ")</f>
        <v>0</v>
      </c>
      <c r="K46" s="47">
        <f>J46*H46*0.5</f>
        <v>0</v>
      </c>
    </row>
    <row r="47" spans="1:11" ht="21.9" customHeight="1" x14ac:dyDescent="0.25">
      <c r="B47" s="23" t="s">
        <v>61</v>
      </c>
      <c r="C47" s="24"/>
      <c r="D47" s="24"/>
      <c r="E47" s="24"/>
      <c r="F47" s="24"/>
      <c r="G47" s="34">
        <v>0.5</v>
      </c>
      <c r="H47" s="25"/>
      <c r="I47" s="50" t="str">
        <f>IF(J45&gt;0,IF($I$11-$I$9&lt;0,24-($I$9-$I$11),$I$11-$I$9), "00:00 ")</f>
        <v xml:space="preserve">00:00 </v>
      </c>
      <c r="J47" s="44">
        <f>IFERROR(IF((HOUR(I47)+MINUTE(I47)/60)&gt;=5,IF((HOUR(I47)+MINUTE(I47)/60)&gt;=10,0,1),0), " ")</f>
        <v>0</v>
      </c>
      <c r="K47" s="47">
        <f>J47*H47*0.5</f>
        <v>0</v>
      </c>
    </row>
    <row r="48" spans="1:11" ht="21.9" customHeight="1" x14ac:dyDescent="0.25">
      <c r="B48" s="23" t="s">
        <v>2</v>
      </c>
      <c r="C48" s="24"/>
      <c r="D48" s="24"/>
      <c r="E48" s="24"/>
      <c r="F48" s="24"/>
      <c r="G48" s="27"/>
      <c r="H48" s="28"/>
      <c r="I48" s="29"/>
      <c r="J48" s="29"/>
      <c r="K48" s="48">
        <f>SUM(K45:K47)</f>
        <v>0</v>
      </c>
    </row>
    <row r="49" spans="1:10" s="16" customFormat="1" ht="20.100000000000001" customHeight="1" x14ac:dyDescent="0.25">
      <c r="A49" s="37"/>
      <c r="B49" s="38"/>
      <c r="C49" s="38"/>
      <c r="D49" s="38"/>
      <c r="E49" s="38"/>
      <c r="F49" s="38"/>
      <c r="G49" s="38"/>
      <c r="H49" s="38"/>
      <c r="I49" s="38"/>
      <c r="J49" s="38"/>
    </row>
    <row r="50" spans="1:10" ht="20.100000000000001" customHeight="1" x14ac:dyDescent="0.25">
      <c r="A50" s="1" t="s">
        <v>63</v>
      </c>
      <c r="B50" s="30"/>
      <c r="C50" s="30"/>
      <c r="D50" s="30"/>
      <c r="E50" s="30"/>
      <c r="F50" s="30"/>
      <c r="G50" s="16"/>
      <c r="H50" s="16"/>
      <c r="I50" s="16"/>
      <c r="J50" s="10"/>
    </row>
    <row r="51" spans="1:10" ht="8.25" customHeight="1" x14ac:dyDescent="0.25">
      <c r="A51" s="33"/>
      <c r="B51" s="30"/>
      <c r="C51" s="30"/>
      <c r="D51" s="30"/>
      <c r="E51" s="30"/>
      <c r="F51" s="30"/>
      <c r="G51" s="16"/>
      <c r="H51" s="16"/>
      <c r="I51" s="16"/>
      <c r="J51" s="10"/>
    </row>
    <row r="52" spans="1:10" ht="21.9" customHeight="1" x14ac:dyDescent="0.25">
      <c r="B52" s="23" t="s">
        <v>90</v>
      </c>
      <c r="C52" s="24"/>
      <c r="D52" s="24"/>
      <c r="E52" s="24"/>
      <c r="F52" s="24"/>
      <c r="G52" s="27"/>
      <c r="H52" s="27"/>
      <c r="I52" s="52"/>
      <c r="J52" s="55">
        <f>K48+K41+K34+K21-J25-J26-J24</f>
        <v>0</v>
      </c>
    </row>
    <row r="53" spans="1:10" ht="31.5" customHeight="1" x14ac:dyDescent="0.25">
      <c r="B53" s="202" t="s">
        <v>92</v>
      </c>
      <c r="C53" s="203"/>
      <c r="D53" s="203"/>
      <c r="E53" s="203"/>
      <c r="F53" s="201" t="s">
        <v>80</v>
      </c>
      <c r="G53" s="201"/>
      <c r="H53" s="58" t="s">
        <v>78</v>
      </c>
      <c r="I53" s="59" t="s">
        <v>79</v>
      </c>
      <c r="J53" s="25"/>
    </row>
    <row r="54" spans="1:10" ht="21.9" customHeight="1" x14ac:dyDescent="0.25">
      <c r="B54" s="23" t="s">
        <v>7</v>
      </c>
      <c r="C54" s="24"/>
      <c r="D54" s="24"/>
      <c r="E54" s="24"/>
      <c r="F54" s="24"/>
      <c r="G54" s="27"/>
      <c r="H54" s="27"/>
      <c r="I54" s="53"/>
      <c r="J54" s="57" t="str">
        <f>IFERROR(J52/J53, " ")</f>
        <v xml:space="preserve"> </v>
      </c>
    </row>
    <row r="55" spans="1:10" ht="15" customHeight="1" x14ac:dyDescent="0.25">
      <c r="B55" s="30"/>
      <c r="C55" s="30"/>
      <c r="D55" s="30"/>
      <c r="E55" s="30"/>
      <c r="F55" s="30"/>
      <c r="G55" s="16"/>
      <c r="H55" s="16"/>
      <c r="I55" s="16"/>
      <c r="J55" s="10"/>
    </row>
    <row r="56" spans="1:10" ht="15" customHeight="1" x14ac:dyDescent="0.25">
      <c r="B56" s="30"/>
      <c r="C56" s="30"/>
      <c r="D56" s="30"/>
      <c r="E56" s="30"/>
      <c r="F56" s="30"/>
      <c r="G56" s="16"/>
      <c r="H56" s="16"/>
      <c r="I56" s="16"/>
      <c r="J56" s="10"/>
    </row>
    <row r="57" spans="1:10" ht="20.100000000000001" customHeight="1" x14ac:dyDescent="0.25">
      <c r="B57" s="39" t="s">
        <v>44</v>
      </c>
      <c r="C57" s="40"/>
      <c r="D57" s="40"/>
      <c r="E57" s="41"/>
      <c r="F57" s="41"/>
      <c r="G57" s="30"/>
    </row>
    <row r="58" spans="1:10" ht="20.100000000000001" customHeight="1" x14ac:dyDescent="0.25">
      <c r="B58" s="187" t="s">
        <v>45</v>
      </c>
      <c r="C58" s="188"/>
      <c r="D58" s="188"/>
      <c r="E58" s="189"/>
      <c r="F58" s="42"/>
      <c r="G58" s="30"/>
    </row>
    <row r="59" spans="1:10" ht="20.100000000000001" customHeight="1" x14ac:dyDescent="0.25">
      <c r="B59" s="187" t="s">
        <v>46</v>
      </c>
      <c r="C59" s="188"/>
      <c r="D59" s="188"/>
      <c r="E59" s="189"/>
      <c r="F59" s="42"/>
      <c r="G59" s="30"/>
    </row>
    <row r="60" spans="1:10" ht="20.100000000000001" customHeight="1" x14ac:dyDescent="0.25">
      <c r="B60" s="187" t="s">
        <v>81</v>
      </c>
      <c r="C60" s="188"/>
      <c r="D60" s="188"/>
      <c r="E60" s="189"/>
      <c r="F60" s="42"/>
      <c r="G60" s="30"/>
    </row>
    <row r="61" spans="1:10" ht="20.100000000000001" customHeight="1" x14ac:dyDescent="0.25">
      <c r="B61" s="190" t="s">
        <v>6</v>
      </c>
      <c r="C61" s="191"/>
      <c r="D61" s="191"/>
      <c r="E61" s="192"/>
      <c r="F61" s="43"/>
      <c r="G61" s="30"/>
    </row>
    <row r="62" spans="1:10" x14ac:dyDescent="0.25">
      <c r="B62" s="14"/>
      <c r="C62" s="14"/>
      <c r="D62" s="14"/>
      <c r="E62" s="14"/>
      <c r="F62" s="14"/>
      <c r="G62" s="14"/>
    </row>
  </sheetData>
  <sheetProtection algorithmName="SHA-512" hashValue="PV8HUdhMSSXi0nhWSG8rHGQGlTc5zaZd3kzMYhIemk5TCubf2wUr/F1ZvKM42nRCW1aDQdWPEvmhslaIuDv1Hg==" saltValue="oRtYEzpgBM5SginJn6U0vw==" spinCount="100000" sheet="1" objects="1" scenarios="1"/>
  <mergeCells count="18">
    <mergeCell ref="B61:E61"/>
    <mergeCell ref="A9:D10"/>
    <mergeCell ref="A15:G15"/>
    <mergeCell ref="B42:J42"/>
    <mergeCell ref="B35:J35"/>
    <mergeCell ref="B37:F37"/>
    <mergeCell ref="B44:F44"/>
    <mergeCell ref="B29:F29"/>
    <mergeCell ref="B23:G23"/>
    <mergeCell ref="F53:G53"/>
    <mergeCell ref="B53:E53"/>
    <mergeCell ref="A1:D1"/>
    <mergeCell ref="A5:D5"/>
    <mergeCell ref="A14:G14"/>
    <mergeCell ref="A13:J13"/>
    <mergeCell ref="B60:E60"/>
    <mergeCell ref="B58:E58"/>
    <mergeCell ref="B59:E59"/>
  </mergeCells>
  <dataValidations count="1">
    <dataValidation type="list" allowBlank="1" showInputMessage="1" showErrorMessage="1" sqref="H14:H15" xr:uid="{00000000-0002-0000-0100-000000000000}">
      <formula1>$P$8:$P$9</formula1>
    </dataValidation>
  </dataValidations>
  <hyperlinks>
    <hyperlink ref="H53" r:id="rId1" xr:uid="{00000000-0004-0000-0100-000000000000}"/>
    <hyperlink ref="I53" r:id="rId2" xr:uid="{00000000-0004-0000-0100-000001000000}"/>
  </hyperlinks>
  <printOptions horizontalCentered="1" verticalCentered="1"/>
  <pageMargins left="0.55118110236220474" right="0.55118110236220474" top="0.39370078740157483" bottom="0.19685039370078741" header="0.51181102362204722" footer="0.51181102362204722"/>
  <pageSetup paperSize="9" scale="55" orientation="portrait" r:id="rId3"/>
  <headerFooter alignWithMargins="0">
    <oddHeader>&amp;R&amp;"Times New Roman,Bold"FR11g</oddHeader>
    <oddFooter xml:space="preserve">&amp;RJun 08
</oddFooter>
  </headerFooter>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back </vt:lpstr>
      <vt:lpstr>YY</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 Services</dc:creator>
  <cp:lastModifiedBy>Jarratt, Sarah</cp:lastModifiedBy>
  <cp:lastPrinted>2018-08-23T08:29:45Z</cp:lastPrinted>
  <dcterms:created xsi:type="dcterms:W3CDTF">2008-05-20T10:53:29Z</dcterms:created>
  <dcterms:modified xsi:type="dcterms:W3CDTF">2022-05-02T11:14:31Z</dcterms:modified>
</cp:coreProperties>
</file>