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livewarwickac-my.sharepoint.com/personal/u2370606_live_warwick_ac_uk/Documents/Info &amp; Templates/"/>
    </mc:Choice>
  </mc:AlternateContent>
  <xr:revisionPtr revIDLastSave="2" documentId="8_{9CA81A6B-AD5D-4CA9-AF14-7FA4BF2316F4}" xr6:coauthVersionLast="47" xr6:coauthVersionMax="47" xr10:uidLastSave="{13F0DA2A-C3EC-4061-B7C2-4E404847766B}"/>
  <workbookProtection workbookAlgorithmName="SHA-512" workbookHashValue="BRccTxUhZEd1l+tmmnGLi+6PXr13/wAeJpuHPYQg0Tp4d6L0vdU0viYosaYPdwQZY+dcHDrHJ5WlWV6140nlQA==" workbookSaltValue="we1+W8HzbyE3dNIcyc3qBQ==" workbookSpinCount="100000" lockStructure="1"/>
  <bookViews>
    <workbookView xWindow="28680" yWindow="-1995" windowWidth="29040" windowHeight="17640" activeTab="1" xr2:uid="{74F08266-67E7-4B8E-82DC-10D73B4F4B98}"/>
  </bookViews>
  <sheets>
    <sheet name="Front" sheetId="2" r:id="rId1"/>
    <sheet name="Back"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41" i="2" l="1"/>
  <c r="BD35" i="2"/>
  <c r="BD33" i="2"/>
  <c r="J18" i="1" l="1"/>
  <c r="K18" i="1" s="1"/>
  <c r="J45" i="1"/>
  <c r="K45" i="1" s="1"/>
  <c r="I40" i="1"/>
  <c r="J40" i="1" s="1"/>
  <c r="K40" i="1" s="1"/>
  <c r="J38" i="1"/>
  <c r="I39" i="1" s="1"/>
  <c r="J39" i="1" s="1"/>
  <c r="K39" i="1" s="1"/>
  <c r="I32" i="1"/>
  <c r="J32" i="1" s="1"/>
  <c r="K32" i="1" s="1"/>
  <c r="I31" i="1"/>
  <c r="J31" i="1" s="1"/>
  <c r="K31" i="1" s="1"/>
  <c r="J30" i="1"/>
  <c r="K30" i="1" s="1"/>
  <c r="J26" i="1"/>
  <c r="J25" i="1"/>
  <c r="J24" i="1"/>
  <c r="I20" i="1"/>
  <c r="G20" i="1"/>
  <c r="I19" i="1"/>
  <c r="J20" i="1" s="1"/>
  <c r="K20" i="1" s="1"/>
  <c r="G19" i="1"/>
  <c r="G18" i="1"/>
  <c r="J19" i="1" l="1"/>
  <c r="K19" i="1" s="1"/>
  <c r="K21" i="1" s="1"/>
  <c r="K34" i="1"/>
  <c r="K38" i="1"/>
  <c r="K41" i="1" s="1"/>
  <c r="I47" i="1"/>
  <c r="J47" i="1" s="1"/>
  <c r="K47" i="1" s="1"/>
  <c r="I46" i="1"/>
  <c r="J46" i="1" s="1"/>
  <c r="K46" i="1" s="1"/>
  <c r="K48" i="1" s="1"/>
  <c r="J52" i="1" l="1"/>
  <c r="J54" i="1" s="1"/>
  <c r="AM5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ACC2F24-A535-464D-B944-A69C7913F431}">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<sst xmlns="http://schemas.openxmlformats.org/spreadsheetml/2006/main" count="129" uniqueCount="94">
  <si>
    <t>Staying in Hotel</t>
  </si>
  <si>
    <t>Arrival at final destination on Uni Business: DD/MM/YY</t>
  </si>
  <si>
    <t>Time: HH:MM</t>
  </si>
  <si>
    <t>Departure from destination : DD/MM/YY</t>
  </si>
  <si>
    <t>Private Guest</t>
  </si>
  <si>
    <t>N</t>
  </si>
  <si>
    <t>Residential Property (including Air BnB)</t>
  </si>
  <si>
    <t>Y</t>
  </si>
  <si>
    <t>Are you travelling to EU, USA, Canada, Ausralia, Iceland, Monaco, Norway or Switzerland</t>
  </si>
  <si>
    <t>Are you staying for 14 days or Less?</t>
  </si>
  <si>
    <t>Staying in a hotel</t>
  </si>
  <si>
    <t xml:space="preserve"> %</t>
  </si>
  <si>
    <t>Rate</t>
  </si>
  <si>
    <t>Hours/Min</t>
  </si>
  <si>
    <t>No. days/nights</t>
  </si>
  <si>
    <t>Total</t>
  </si>
  <si>
    <t>24 hour subsistence rate (for a complete 24 hours)</t>
  </si>
  <si>
    <t>10 hour subsistence rate (for 10-24 hours)</t>
  </si>
  <si>
    <t>5 hour subsistence rate (for 5-10 hours)</t>
  </si>
  <si>
    <t>Less any meals paid for (Contact Exp dept to get Meal rates Ext- 23000)</t>
  </si>
  <si>
    <t>No.</t>
  </si>
  <si>
    <t>Deduction</t>
  </si>
  <si>
    <t>Breakfast</t>
  </si>
  <si>
    <t>Lunch</t>
  </si>
  <si>
    <t>Dinner</t>
  </si>
  <si>
    <t>OR:</t>
  </si>
  <si>
    <t>Guest of private individual or company (10% of subsistence only)</t>
  </si>
  <si>
    <t>10% of 24 hour subsistence rate (for a complete 24 hours)</t>
  </si>
  <si>
    <t>10% of 10 hour subsistence rate (for 10-24 hours)</t>
  </si>
  <si>
    <t>10% of 5 hour subsistence rate (for 5-10 hours)</t>
  </si>
  <si>
    <t>Actual cost of any meals paid for (receipts must be attached)</t>
  </si>
  <si>
    <t>Staying in vacant property or flat with cooking and/or laundry facilities for up to 7 days</t>
  </si>
  <si>
    <t>80% of 24 hour subsistence rate (for a complete 24 hours)</t>
  </si>
  <si>
    <t>80% of 10 hour subsistence rate (for 10-24 hours)</t>
  </si>
  <si>
    <t>80% of 5 hour subsistence rate (for 5-10 hours)</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</si>
  <si>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</si>
  <si>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</si>
  <si>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</si>
  <si>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</si>
  <si>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TOTAL:</t>
  </si>
  <si>
    <t>Total amount due for trip</t>
  </si>
  <si>
    <t>Please insert &amp; attach copy of Proof of exchange rate or use one of the following</t>
  </si>
  <si>
    <t>Oanda</t>
  </si>
  <si>
    <t>Uni $ or €</t>
  </si>
  <si>
    <t>Sterling equivalent</t>
  </si>
  <si>
    <t>Attachments checklist:</t>
  </si>
  <si>
    <t>Itinerary</t>
  </si>
  <si>
    <t>Flight/rail schedule</t>
  </si>
  <si>
    <t>Proof of accommodation</t>
  </si>
  <si>
    <t>Exchange rate</t>
  </si>
  <si>
    <t xml:space="preserve">Exchange rate :   in format  (GBP : FOREIGN) eg: If £1 = $1.25 then input 1.25 </t>
  </si>
  <si>
    <t>Form FP16g</t>
  </si>
  <si>
    <t>(Note: all claims should be submitted within 3 months of the expenditure being incurred)</t>
  </si>
  <si>
    <t>Name:</t>
  </si>
  <si>
    <t>Your Ref (max 16 characters):</t>
  </si>
  <si>
    <t>University ID No.</t>
  </si>
  <si>
    <t>Overseas trip details (please use a separate claim form for each country/city visited)</t>
  </si>
  <si>
    <t>Name of conference/meeting etc (please attach itinerary)</t>
  </si>
  <si>
    <t>or, reason for trip</t>
  </si>
  <si>
    <t xml:space="preserve">Country </t>
  </si>
  <si>
    <t>City</t>
  </si>
  <si>
    <t>Period of travel on University business (please attach flight/train timetable)</t>
  </si>
  <si>
    <t>NOTE: Please complete PINK Boxes on the back sheet according to your accommodation type &amp; attach proof of accommodation.</t>
  </si>
  <si>
    <t>Authorisation</t>
  </si>
  <si>
    <t xml:space="preserve">I certify that the trip has been carried out in accordance with the itinerary specified above. </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</si>
  <si>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</si>
  <si>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</si>
  <si>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</si>
  <si>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</si>
  <si>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</si>
  <si>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</si>
  <si>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</si>
  <si>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</si>
  <si>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The signatures above are confirming that the journeys were authorised, the expenses were incurred on the business of the University and are properly payable by the University and that due consideration has been given to achieving value for money.</t>
  </si>
  <si>
    <t>Any UK costs associated with this trip e.g. travel to UK airport should be claimed via Concur.</t>
  </si>
  <si>
    <t>Some external funding bodies require all original receipts to be retained. Please check that your funding body will accept a per diem before using this form.</t>
  </si>
  <si>
    <t>Expenditure Codes</t>
  </si>
  <si>
    <t>General ledger code</t>
  </si>
  <si>
    <t>and</t>
  </si>
  <si>
    <t>Cost centre/Project/Internal order</t>
  </si>
  <si>
    <t>£</t>
  </si>
  <si>
    <t>Description</t>
  </si>
  <si>
    <t>For use in the HR Department</t>
  </si>
  <si>
    <t>Date claim received in Payroll Office</t>
  </si>
  <si>
    <t>Claim Approved</t>
  </si>
  <si>
    <t>Document Number</t>
  </si>
  <si>
    <t>Department:</t>
  </si>
  <si>
    <r>
      <t xml:space="preserve">If you are claiming a per diem, you should </t>
    </r>
    <r>
      <rPr>
        <b/>
        <sz val="10"/>
        <rFont val="Calibri"/>
        <family val="2"/>
      </rPr>
      <t>not</t>
    </r>
    <r>
      <rPr>
        <sz val="10"/>
        <rFont val="Calibri"/>
        <family val="2"/>
      </rPr>
      <t xml:space="preserve"> also submit a claim form for foreign expenses; if you anticipate spending significantly on entertainment or travel within your destination country, you are advised to claim on a receipts basis instead of a per diem.</t>
    </r>
  </si>
  <si>
    <t xml:space="preserve">Bank Sort Code </t>
  </si>
  <si>
    <t>Bank Account Number</t>
  </si>
  <si>
    <t>E-mail:</t>
  </si>
  <si>
    <t>Job Title:</t>
  </si>
  <si>
    <t>Claim for Foreign Per Diem allowance for staff &amp; students</t>
  </si>
  <si>
    <t>Vendor Number (Expenses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</si>
</sst>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2" x14ac:knownFonts="1">
    <font>
      <sz val="11"/>
      <color theme="1"/>
      <name val="Aptos Narrow"/>
      <family val="2"/>
      <scheme val="minor"/>
    </font>
    <font>
      <u/>
      <sz val="11"/>
      <color theme="10"/>
      <name val="Aptos Narrow"/>
      <family val="2"/>
      <scheme val="minor"/>
    </font>
    <font>
      <b/>
      <sz val="9"/>
      <color indexed="81"/>
      <name val="Tahoma"/>
      <family val="2"/>
    </font>
    <font>
      <sz val="9"/>
      <color indexed="81"/>
      <name val="Tahoma"/>
      <family val="2"/>
    </font>
    <font>
      <sz val="10"/>
      <name val="Helv"/>
    </font>
    <font>
      <sz val="9"/>
      <name val="Helv"/>
    </font>
    <font>
      <sz val="10"/>
      <name val="Calibri"/>
      <family val="2"/>
    </font>
    <font>
      <sz val="12"/>
      <name val="Calibri"/>
      <family val="2"/>
    </font>
    <font>
      <b/>
      <sz val="12"/>
      <name val="Calibri"/>
      <family val="2"/>
    </font>
    <font>
      <sz val="18"/>
      <name val="Calibri"/>
      <family val="2"/>
    </font>
    <font>
      <b/>
      <sz val="10"/>
      <name val="Calibri"/>
      <family val="2"/>
    </font>
    <font>
      <b/>
      <sz val="11"/>
      <name val="Calibri"/>
      <family val="2"/>
    </font>
    <font>
      <sz val="11"/>
      <name val="Calibri"/>
      <family val="2"/>
    </font>
    <font>
      <u/>
      <sz val="12"/>
      <name val="Calibri"/>
      <family val="2"/>
    </font>
    <font>
      <sz val="9"/>
      <name val="Calibri"/>
      <family val="2"/>
    </font>
    <font>
      <u/>
      <sz val="10"/>
      <name val="Calibri"/>
      <family val="2"/>
    </font>
    <font>
      <b/>
      <sz val="14"/>
      <name val="Calibri"/>
      <family val="2"/>
    </font>
    <font>
      <u/>
      <sz val="10"/>
      <color indexed="12"/>
      <name val="Calibri"/>
      <family val="2"/>
    </font>
    <font>
      <b/>
      <i/>
      <sz val="11"/>
      <name val="Calibri"/>
      <family val="2"/>
    </font>
    <font>
      <b/>
      <sz val="9"/>
      <name val="Calibri"/>
      <family val="2"/>
    </font>
    <font>
      <b/>
      <u/>
      <sz val="12"/>
      <color rgb="FF0070C0"/>
      <name val="Calibri"/>
      <family val="2"/>
    </font>
    <font>
      <b/>
      <u/>
      <sz val="11"/>
      <color rgb="FF0070C0"/>
      <name val="Calibri"/>
      <family val="2"/>
    </font>
  </fonts>
  <fills count="7">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indexed="61"/>
        <bgColor indexed="64"/>
      </patternFill>
    </fill>
    <fill>
      <patternFill patternType="solid">
        <fgColor indexed="22"/>
        <bgColor indexed="64"/>
      </patternFill>
    </fill>
    <fill>
      <patternFill patternType="lightGray">
        <fgColor indexed="8"/>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indexed="64"/>
      </bottom>
      <diagonal/>
    </border>
    <border>
      <left/>
      <right/>
      <top/>
      <bottom style="thin">
        <color indexed="64"/>
      </bottom>
      <diagonal/>
    </border>
    <border>
      <left/>
      <right style="thin">
        <color auto="1"/>
      </right>
      <top/>
      <bottom style="thin">
        <color indexed="64"/>
      </bottom>
      <diagonal/>
    </border>
  </borders>
  <cellStyleXfs count="3">
    <xf numFmtId="0" fontId="0" fillId="0" borderId="0"/>
    <xf numFmtId="0" fontId="1" fillId="0" borderId="0" applyNumberFormat="0" applyFill="0" applyBorder="0" applyAlignment="0" applyProtection="0"/>
    <xf numFmtId="164" fontId="4" fillId="0" borderId="0"/>
  </cellStyleXfs>
  <cellXfs count="207">
    <xf numFmtId="0" fontId="0" fillId="0" borderId="0" xfId="0"/>
    <xf numFmtId="164" fontId="4" fillId="0" borderId="0" xfId="2" applyProtection="1">
      <protection locked="0"/>
    </xf>
    <xf numFmtId="164" fontId="5" fillId="0" borderId="0" xfId="2" applyFont="1" applyProtection="1">
      <protection locked="0"/>
    </xf>
    <xf numFmtId="164" fontId="6" fillId="0" borderId="0" xfId="2" applyFont="1" applyProtection="1">
      <protection locked="0"/>
    </xf>
    <xf numFmtId="164" fontId="7" fillId="0" borderId="0" xfId="2" applyFont="1" applyProtection="1">
      <protection locked="0"/>
    </xf>
    <xf numFmtId="164" fontId="8" fillId="0" borderId="0" xfId="2" applyFont="1" applyAlignment="1" applyProtection="1">
      <alignment horizontal="right"/>
      <protection locked="0"/>
    </xf>
    <xf numFmtId="164" fontId="6" fillId="0" borderId="0" xfId="2" applyFont="1" applyAlignment="1" applyProtection="1">
      <alignment vertical="top"/>
      <protection locked="0"/>
    </xf>
    <xf numFmtId="164" fontId="6" fillId="0" borderId="0" xfId="2" applyFont="1" applyAlignment="1" applyProtection="1">
      <alignment horizontal="right" vertical="top"/>
      <protection locked="0"/>
    </xf>
    <xf numFmtId="164" fontId="10" fillId="0" borderId="0" xfId="2" applyFont="1" applyAlignment="1" applyProtection="1">
      <alignment horizontal="right"/>
      <protection locked="0"/>
    </xf>
    <xf numFmtId="164" fontId="6" fillId="0" borderId="0" xfId="2" applyFont="1" applyAlignment="1" applyProtection="1">
      <alignment horizontal="left"/>
      <protection locked="0"/>
    </xf>
    <xf numFmtId="164" fontId="6" fillId="0" borderId="12" xfId="2" applyFont="1" applyBorder="1" applyProtection="1">
      <protection locked="0"/>
    </xf>
    <xf numFmtId="0" fontId="13" fillId="0" borderId="0" xfId="0" applyFont="1" applyProtection="1">
      <protection locked="0"/>
    </xf>
    <xf numFmtId="0" fontId="7" fillId="0" borderId="0" xfId="0" applyFont="1" applyProtection="1">
      <protection locked="0"/>
    </xf>
    <xf numFmtId="164" fontId="10" fillId="0" borderId="0" xfId="2" applyFont="1" applyAlignment="1" applyProtection="1">
      <alignment horizontal="left"/>
      <protection locked="0"/>
    </xf>
    <xf numFmtId="164" fontId="6" fillId="0" borderId="13" xfId="2" applyFont="1" applyBorder="1" applyProtection="1">
      <protection locked="0"/>
    </xf>
    <xf numFmtId="164" fontId="10" fillId="6" borderId="13" xfId="2" applyFont="1" applyFill="1" applyBorder="1" applyAlignment="1" applyProtection="1">
      <alignment horizontal="left"/>
      <protection locked="0"/>
    </xf>
    <xf numFmtId="164" fontId="6" fillId="6" borderId="13" xfId="2" applyFont="1" applyFill="1" applyBorder="1" applyProtection="1">
      <protection locked="0"/>
    </xf>
    <xf numFmtId="164" fontId="14" fillId="0" borderId="0" xfId="2" applyFont="1" applyProtection="1">
      <protection locked="0"/>
    </xf>
    <xf numFmtId="164" fontId="15" fillId="0" borderId="0" xfId="2" applyFont="1" applyProtection="1">
      <protection locked="0"/>
    </xf>
    <xf numFmtId="164" fontId="15" fillId="0" borderId="0" xfId="2" applyFont="1" applyAlignment="1" applyProtection="1">
      <alignment horizontal="left"/>
      <protection locked="0"/>
    </xf>
    <xf numFmtId="164" fontId="10" fillId="0" borderId="0" xfId="2" applyFont="1" applyProtection="1">
      <protection locked="0"/>
    </xf>
    <xf numFmtId="164" fontId="6" fillId="0" borderId="2" xfId="2" applyFont="1" applyBorder="1" applyAlignment="1" applyProtection="1">
      <alignment horizontal="left"/>
      <protection locked="0"/>
    </xf>
    <xf numFmtId="164" fontId="6" fillId="0" borderId="12" xfId="2" applyFont="1" applyBorder="1" applyAlignment="1" applyProtection="1">
      <alignment horizontal="centerContinuous"/>
      <protection locked="0"/>
    </xf>
    <xf numFmtId="164" fontId="6" fillId="0" borderId="3" xfId="2" applyFont="1" applyBorder="1" applyAlignment="1" applyProtection="1">
      <alignment horizontal="centerContinuous"/>
      <protection locked="0"/>
    </xf>
    <xf numFmtId="0" fontId="12" fillId="0" borderId="0" xfId="0" applyFont="1" applyProtection="1">
      <protection locked="0"/>
    </xf>
    <xf numFmtId="14" fontId="12" fillId="2" borderId="0" xfId="0" applyNumberFormat="1" applyFont="1" applyFill="1" applyProtection="1">
      <protection locked="0"/>
    </xf>
    <xf numFmtId="0" fontId="12" fillId="0" borderId="0" xfId="0" applyFont="1" applyAlignment="1" applyProtection="1">
      <alignment horizontal="left"/>
      <protection locked="0"/>
    </xf>
    <xf numFmtId="20" fontId="12" fillId="2" borderId="0" xfId="0" applyNumberFormat="1" applyFont="1" applyFill="1" applyProtection="1">
      <protection locked="0"/>
    </xf>
    <xf numFmtId="14" fontId="12" fillId="0" borderId="0" xfId="0" applyNumberFormat="1" applyFont="1" applyProtection="1">
      <protection locked="0"/>
    </xf>
    <xf numFmtId="20" fontId="12" fillId="0" borderId="0" xfId="0" applyNumberFormat="1" applyFont="1" applyProtection="1">
      <protection locked="0"/>
    </xf>
    <xf numFmtId="14" fontId="12" fillId="0" borderId="0" xfId="0" applyNumberFormat="1" applyFont="1" applyAlignment="1" applyProtection="1">
      <alignment vertical="center"/>
      <protection locked="0"/>
    </xf>
    <xf numFmtId="2" fontId="12" fillId="0" borderId="0" xfId="0" applyNumberFormat="1" applyFont="1" applyProtection="1">
      <protection locked="0"/>
    </xf>
    <xf numFmtId="14" fontId="12" fillId="2" borderId="1" xfId="0" applyNumberFormat="1" applyFont="1" applyFill="1" applyBorder="1" applyAlignment="1" applyProtection="1">
      <alignment horizontal="center" vertical="center"/>
      <protection locked="0"/>
    </xf>
    <xf numFmtId="0" fontId="12" fillId="0" borderId="0" xfId="0" applyFont="1" applyAlignment="1" applyProtection="1">
      <alignment horizontal="center"/>
      <protection locked="0"/>
    </xf>
    <xf numFmtId="0" fontId="11" fillId="0" borderId="2" xfId="0" applyFont="1" applyBorder="1" applyProtection="1">
      <protection locked="0"/>
    </xf>
    <xf numFmtId="0" fontId="11" fillId="0" borderId="3" xfId="0" applyFont="1" applyBorder="1" applyProtection="1">
      <protection locked="0"/>
    </xf>
    <xf numFmtId="9" fontId="11" fillId="0" borderId="3"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4" xfId="0" applyFont="1" applyBorder="1" applyProtection="1">
      <protection locked="0"/>
    </xf>
    <xf numFmtId="0" fontId="12" fillId="0" borderId="2" xfId="0" applyFont="1" applyBorder="1" applyProtection="1">
      <protection locked="0"/>
    </xf>
    <xf numFmtId="0" fontId="12" fillId="0" borderId="3" xfId="0" applyFont="1" applyBorder="1" applyProtection="1">
      <protection locked="0"/>
    </xf>
    <xf numFmtId="0" fontId="12" fillId="0" borderId="3" xfId="0" applyFont="1" applyBorder="1" applyAlignment="1">
      <alignment horizontal="center"/>
    </xf>
    <xf numFmtId="0" fontId="12" fillId="2" borderId="1" xfId="0" applyFont="1" applyFill="1" applyBorder="1" applyProtection="1">
      <protection locked="0"/>
    </xf>
    <xf numFmtId="20" fontId="12" fillId="3" borderId="4" xfId="0" applyNumberFormat="1" applyFont="1" applyFill="1" applyBorder="1" applyProtection="1">
      <protection locked="0"/>
    </xf>
    <xf numFmtId="1" fontId="12" fillId="3" borderId="4" xfId="0" applyNumberFormat="1" applyFont="1" applyFill="1" applyBorder="1"/>
    <xf numFmtId="0" fontId="12" fillId="3" borderId="1" xfId="0" applyFont="1" applyFill="1" applyBorder="1"/>
    <xf numFmtId="20" fontId="12" fillId="3" borderId="4" xfId="0" applyNumberFormat="1" applyFont="1" applyFill="1" applyBorder="1"/>
    <xf numFmtId="0" fontId="12" fillId="4" borderId="1" xfId="0" applyFont="1" applyFill="1" applyBorder="1" applyProtection="1">
      <protection locked="0"/>
    </xf>
    <xf numFmtId="0" fontId="12" fillId="4" borderId="4" xfId="0" applyFont="1" applyFill="1" applyBorder="1" applyProtection="1">
      <protection locked="0"/>
    </xf>
    <xf numFmtId="4" fontId="12" fillId="0" borderId="1" xfId="0" applyNumberFormat="1" applyFont="1" applyBorder="1"/>
    <xf numFmtId="0" fontId="12" fillId="5" borderId="1" xfId="0" applyFont="1" applyFill="1" applyBorder="1" applyProtection="1">
      <protection locked="0"/>
    </xf>
    <xf numFmtId="0" fontId="12" fillId="0" borderId="4" xfId="0" applyFont="1" applyBorder="1" applyProtection="1">
      <protection locked="0"/>
    </xf>
    <xf numFmtId="0" fontId="12" fillId="5" borderId="1" xfId="0" applyFont="1" applyFill="1" applyBorder="1"/>
    <xf numFmtId="0" fontId="12" fillId="0" borderId="0" xfId="0" quotePrefix="1" applyFont="1" applyProtection="1">
      <protection locked="0"/>
    </xf>
    <xf numFmtId="0" fontId="12" fillId="0" borderId="5" xfId="0" quotePrefix="1" applyFont="1" applyBorder="1" applyProtection="1">
      <protection locked="0"/>
    </xf>
    <xf numFmtId="9" fontId="12" fillId="0" borderId="3" xfId="0" applyNumberFormat="1" applyFont="1" applyBorder="1" applyAlignment="1" applyProtection="1">
      <alignment horizontal="center" vertical="center"/>
      <protection locked="0"/>
    </xf>
    <xf numFmtId="0" fontId="12" fillId="3" borderId="4" xfId="0" applyFont="1" applyFill="1" applyBorder="1" applyProtection="1">
      <protection locked="0"/>
    </xf>
    <xf numFmtId="20" fontId="12" fillId="3" borderId="4" xfId="0" applyNumberFormat="1" applyFont="1" applyFill="1" applyBorder="1" applyAlignment="1">
      <alignment horizontal="right"/>
    </xf>
    <xf numFmtId="2" fontId="12" fillId="0" borderId="1" xfId="0" applyNumberFormat="1" applyFont="1" applyBorder="1" applyProtection="1">
      <protection locked="0"/>
    </xf>
    <xf numFmtId="0" fontId="12" fillId="0" borderId="6" xfId="0" applyFont="1" applyBorder="1" applyProtection="1">
      <protection locked="0"/>
    </xf>
    <xf numFmtId="4" fontId="12" fillId="0" borderId="4" xfId="0" applyNumberFormat="1" applyFont="1" applyBorder="1"/>
    <xf numFmtId="0" fontId="20" fillId="0" borderId="3" xfId="1" applyFont="1" applyBorder="1" applyAlignment="1" applyProtection="1">
      <alignment horizontal="center" vertical="center"/>
      <protection locked="0"/>
    </xf>
    <xf numFmtId="0" fontId="21" fillId="0" borderId="4" xfId="1" applyFont="1" applyBorder="1" applyAlignment="1" applyProtection="1">
      <alignment horizontal="center" vertical="center"/>
      <protection locked="0"/>
    </xf>
    <xf numFmtId="2" fontId="12" fillId="2" borderId="1" xfId="0" applyNumberFormat="1" applyFont="1" applyFill="1" applyBorder="1" applyProtection="1">
      <protection locked="0"/>
    </xf>
    <xf numFmtId="0" fontId="12" fillId="0" borderId="7" xfId="0" applyFont="1" applyBorder="1" applyProtection="1">
      <protection locked="0"/>
    </xf>
    <xf numFmtId="4" fontId="12" fillId="5" borderId="4" xfId="0" applyNumberFormat="1" applyFont="1" applyFill="1" applyBorder="1"/>
    <xf numFmtId="0" fontId="11" fillId="0" borderId="8" xfId="0" applyFont="1" applyBorder="1" applyProtection="1">
      <protection locked="0"/>
    </xf>
    <xf numFmtId="0" fontId="12" fillId="0" borderId="5" xfId="0" applyFont="1" applyBorder="1" applyProtection="1">
      <protection locked="0"/>
    </xf>
    <xf numFmtId="0" fontId="12" fillId="0" borderId="10" xfId="0" applyFont="1" applyBorder="1" applyProtection="1">
      <protection locked="0"/>
    </xf>
    <xf numFmtId="164" fontId="9" fillId="0" borderId="0" xfId="2" applyFont="1" applyAlignment="1" applyProtection="1">
      <alignment horizontal="center"/>
      <protection locked="0"/>
    </xf>
    <xf numFmtId="164" fontId="10" fillId="0" borderId="0" xfId="2" applyFont="1" applyAlignment="1" applyProtection="1">
      <alignment horizontal="center"/>
      <protection locked="0"/>
    </xf>
    <xf numFmtId="164" fontId="6" fillId="0" borderId="5" xfId="2" applyFont="1" applyBorder="1" applyAlignment="1" applyProtection="1">
      <alignment horizontal="center" vertical="center"/>
      <protection locked="0"/>
    </xf>
    <xf numFmtId="164" fontId="6" fillId="0" borderId="6" xfId="2" applyFont="1" applyBorder="1" applyAlignment="1" applyProtection="1">
      <alignment horizontal="center" vertical="center"/>
      <protection locked="0"/>
    </xf>
    <xf numFmtId="164" fontId="6" fillId="0" borderId="0" xfId="2" applyFont="1" applyAlignment="1" applyProtection="1">
      <alignment horizontal="center" vertical="center"/>
      <protection locked="0"/>
    </xf>
    <xf numFmtId="164" fontId="6" fillId="0" borderId="10" xfId="2" applyFont="1" applyBorder="1" applyAlignment="1" applyProtection="1">
      <alignment horizontal="center" vertical="center"/>
      <protection locked="0"/>
    </xf>
    <xf numFmtId="164" fontId="6" fillId="0" borderId="12" xfId="2" applyFont="1" applyBorder="1" applyAlignment="1" applyProtection="1">
      <alignment horizontal="center" vertical="center"/>
      <protection locked="0"/>
    </xf>
    <xf numFmtId="164" fontId="6" fillId="0" borderId="7" xfId="2" applyFont="1" applyBorder="1" applyAlignment="1" applyProtection="1">
      <alignment horizontal="center" vertical="center"/>
      <protection locked="0"/>
    </xf>
    <xf numFmtId="164" fontId="10" fillId="0" borderId="8" xfId="2" applyFont="1" applyBorder="1" applyAlignment="1" applyProtection="1">
      <alignment horizontal="center" vertical="center"/>
      <protection locked="0"/>
    </xf>
    <xf numFmtId="164" fontId="10" fillId="0" borderId="5" xfId="2" applyFont="1" applyBorder="1" applyAlignment="1" applyProtection="1">
      <alignment horizontal="center" vertical="center"/>
      <protection locked="0"/>
    </xf>
    <xf numFmtId="164" fontId="10" fillId="0" borderId="6" xfId="2" applyFont="1" applyBorder="1" applyAlignment="1" applyProtection="1">
      <alignment horizontal="center" vertical="center"/>
      <protection locked="0"/>
    </xf>
    <xf numFmtId="164" fontId="10" fillId="0" borderId="9" xfId="2" applyFont="1" applyBorder="1" applyAlignment="1" applyProtection="1">
      <alignment horizontal="center" vertical="center"/>
      <protection locked="0"/>
    </xf>
    <xf numFmtId="164" fontId="10" fillId="0" borderId="0" xfId="2" applyFont="1" applyAlignment="1" applyProtection="1">
      <alignment horizontal="center" vertical="center"/>
      <protection locked="0"/>
    </xf>
    <xf numFmtId="164" fontId="10" fillId="0" borderId="10" xfId="2" applyFont="1" applyBorder="1" applyAlignment="1" applyProtection="1">
      <alignment horizontal="center" vertical="center"/>
      <protection locked="0"/>
    </xf>
    <xf numFmtId="164" fontId="10" fillId="0" borderId="11" xfId="2" applyFont="1" applyBorder="1" applyAlignment="1" applyProtection="1">
      <alignment horizontal="center" vertical="center"/>
      <protection locked="0"/>
    </xf>
    <xf numFmtId="164" fontId="10" fillId="0" borderId="12" xfId="2" applyFont="1" applyBorder="1" applyAlignment="1" applyProtection="1">
      <alignment horizontal="center" vertical="center"/>
      <protection locked="0"/>
    </xf>
    <xf numFmtId="164" fontId="10" fillId="0" borderId="7" xfId="2" applyFont="1" applyBorder="1" applyAlignment="1" applyProtection="1">
      <alignment horizontal="center" vertical="center"/>
      <protection locked="0"/>
    </xf>
    <xf numFmtId="164" fontId="17" fillId="0" borderId="8" xfId="1" applyNumberFormat="1" applyFont="1" applyBorder="1" applyAlignment="1" applyProtection="1">
      <alignment horizontal="center" vertical="center"/>
      <protection locked="0"/>
    </xf>
    <xf numFmtId="164" fontId="17" fillId="0" borderId="5" xfId="1" applyNumberFormat="1" applyFont="1" applyBorder="1" applyAlignment="1" applyProtection="1">
      <alignment horizontal="center" vertical="center"/>
      <protection locked="0"/>
    </xf>
    <xf numFmtId="164" fontId="17" fillId="0" borderId="6" xfId="1" applyNumberFormat="1" applyFont="1" applyBorder="1" applyAlignment="1" applyProtection="1">
      <alignment horizontal="center" vertical="center"/>
      <protection locked="0"/>
    </xf>
    <xf numFmtId="164" fontId="17" fillId="0" borderId="9" xfId="1" applyNumberFormat="1" applyFont="1" applyBorder="1" applyAlignment="1" applyProtection="1">
      <alignment horizontal="center" vertical="center"/>
      <protection locked="0"/>
    </xf>
    <xf numFmtId="164" fontId="17" fillId="0" borderId="0" xfId="1" applyNumberFormat="1" applyFont="1" applyBorder="1" applyAlignment="1" applyProtection="1">
      <alignment horizontal="center" vertical="center"/>
      <protection locked="0"/>
    </xf>
    <xf numFmtId="164" fontId="17" fillId="0" borderId="10" xfId="1" applyNumberFormat="1" applyFont="1" applyBorder="1" applyAlignment="1" applyProtection="1">
      <alignment horizontal="center" vertical="center"/>
      <protection locked="0"/>
    </xf>
    <xf numFmtId="164" fontId="17" fillId="0" borderId="11" xfId="1" applyNumberFormat="1" applyFont="1" applyBorder="1" applyAlignment="1" applyProtection="1">
      <alignment horizontal="center" vertical="center"/>
      <protection locked="0"/>
    </xf>
    <xf numFmtId="164" fontId="17" fillId="0" borderId="12" xfId="1" applyNumberFormat="1" applyFont="1" applyBorder="1" applyAlignment="1" applyProtection="1">
      <alignment horizontal="center" vertical="center"/>
      <protection locked="0"/>
    </xf>
    <xf numFmtId="164" fontId="17" fillId="0" borderId="7" xfId="1" applyNumberFormat="1" applyFont="1" applyBorder="1" applyAlignment="1" applyProtection="1">
      <alignment horizontal="center" vertical="center"/>
      <protection locked="0"/>
    </xf>
    <xf numFmtId="164" fontId="10" fillId="0" borderId="8" xfId="2" applyFont="1" applyBorder="1" applyAlignment="1" applyProtection="1">
      <alignment horizontal="left"/>
      <protection locked="0"/>
    </xf>
    <xf numFmtId="164" fontId="10" fillId="0" borderId="5" xfId="2" applyFont="1" applyBorder="1" applyAlignment="1" applyProtection="1">
      <alignment horizontal="left"/>
      <protection locked="0"/>
    </xf>
    <xf numFmtId="164" fontId="10" fillId="0" borderId="6" xfId="2" applyFont="1" applyBorder="1" applyAlignment="1" applyProtection="1">
      <alignment horizontal="left"/>
      <protection locked="0"/>
    </xf>
    <xf numFmtId="164" fontId="6" fillId="0" borderId="11" xfId="2" applyFont="1" applyBorder="1" applyProtection="1">
      <protection locked="0"/>
    </xf>
    <xf numFmtId="164" fontId="6" fillId="0" borderId="12" xfId="2" applyFont="1" applyBorder="1" applyProtection="1">
      <protection locked="0"/>
    </xf>
    <xf numFmtId="164" fontId="6" fillId="0" borderId="7" xfId="2" applyFont="1" applyBorder="1" applyProtection="1">
      <protection locked="0"/>
    </xf>
    <xf numFmtId="164" fontId="6" fillId="0" borderId="11" xfId="2" applyFont="1" applyBorder="1" applyAlignment="1" applyProtection="1">
      <alignment horizontal="center"/>
      <protection locked="0"/>
    </xf>
    <xf numFmtId="164" fontId="6" fillId="0" borderId="12" xfId="2" applyFont="1" applyBorder="1" applyAlignment="1" applyProtection="1">
      <alignment horizontal="center"/>
      <protection locked="0"/>
    </xf>
    <xf numFmtId="164" fontId="6" fillId="0" borderId="7" xfId="2" applyFont="1" applyBorder="1" applyAlignment="1" applyProtection="1">
      <alignment horizontal="center"/>
      <protection locked="0"/>
    </xf>
    <xf numFmtId="164" fontId="8" fillId="0" borderId="15" xfId="2" applyFont="1" applyBorder="1" applyAlignment="1" applyProtection="1">
      <alignment horizontal="center"/>
      <protection locked="0"/>
    </xf>
    <xf numFmtId="164" fontId="8" fillId="0" borderId="16" xfId="2" applyFont="1" applyBorder="1" applyAlignment="1" applyProtection="1">
      <alignment horizontal="center"/>
      <protection locked="0"/>
    </xf>
    <xf numFmtId="164" fontId="6" fillId="0" borderId="9" xfId="2" applyFont="1" applyBorder="1" applyAlignment="1" applyProtection="1">
      <alignment horizontal="center"/>
      <protection locked="0"/>
    </xf>
    <xf numFmtId="164" fontId="6" fillId="0" borderId="0" xfId="2" applyFont="1" applyAlignment="1" applyProtection="1">
      <alignment horizontal="center"/>
      <protection locked="0"/>
    </xf>
    <xf numFmtId="164" fontId="6" fillId="0" borderId="8" xfId="2" applyFont="1" applyBorder="1" applyAlignment="1" applyProtection="1">
      <alignment horizontal="center"/>
      <protection locked="0"/>
    </xf>
    <xf numFmtId="164" fontId="6" fillId="0" borderId="5" xfId="2" applyFont="1" applyBorder="1" applyAlignment="1" applyProtection="1">
      <alignment horizontal="center"/>
      <protection locked="0"/>
    </xf>
    <xf numFmtId="164" fontId="6" fillId="0" borderId="15" xfId="2" applyFont="1" applyBorder="1" applyAlignment="1" applyProtection="1">
      <alignment horizontal="center"/>
      <protection locked="0"/>
    </xf>
    <xf numFmtId="164" fontId="6" fillId="0" borderId="16" xfId="2" applyFont="1" applyBorder="1" applyAlignment="1" applyProtection="1">
      <alignment horizontal="center"/>
      <protection locked="0"/>
    </xf>
    <xf numFmtId="164" fontId="6" fillId="0" borderId="9" xfId="2" applyFont="1" applyBorder="1" applyAlignment="1" applyProtection="1">
      <alignment horizontal="left" wrapText="1"/>
      <protection locked="0"/>
    </xf>
    <xf numFmtId="164" fontId="6" fillId="0" borderId="0" xfId="2" applyFont="1" applyAlignment="1" applyProtection="1">
      <alignment horizontal="left" wrapText="1"/>
      <protection locked="0"/>
    </xf>
    <xf numFmtId="164" fontId="6" fillId="0" borderId="10" xfId="2" applyFont="1" applyBorder="1" applyAlignment="1" applyProtection="1">
      <alignment horizontal="left" wrapText="1"/>
      <protection locked="0"/>
    </xf>
    <xf numFmtId="164" fontId="6" fillId="0" borderId="11" xfId="2" applyFont="1" applyBorder="1" applyAlignment="1" applyProtection="1">
      <alignment horizontal="left" wrapText="1"/>
      <protection locked="0"/>
    </xf>
    <xf numFmtId="164" fontId="6" fillId="0" borderId="12" xfId="2" applyFont="1" applyBorder="1" applyAlignment="1" applyProtection="1">
      <alignment horizontal="left" wrapText="1"/>
      <protection locked="0"/>
    </xf>
    <xf numFmtId="164" fontId="6" fillId="0" borderId="7" xfId="2" applyFont="1" applyBorder="1" applyAlignment="1" applyProtection="1">
      <alignment horizontal="left" wrapText="1"/>
      <protection locked="0"/>
    </xf>
    <xf numFmtId="14" fontId="6" fillId="0" borderId="13" xfId="2" applyNumberFormat="1" applyFont="1" applyBorder="1" applyAlignment="1" applyProtection="1">
      <alignment horizontal="center"/>
      <protection locked="0"/>
    </xf>
    <xf numFmtId="164" fontId="6" fillId="0" borderId="13" xfId="2" applyFont="1" applyBorder="1" applyAlignment="1" applyProtection="1">
      <alignment horizontal="center"/>
      <protection locked="0"/>
    </xf>
    <xf numFmtId="164" fontId="6" fillId="0" borderId="6" xfId="2" applyFont="1" applyBorder="1" applyAlignment="1" applyProtection="1">
      <alignment horizontal="center"/>
      <protection locked="0"/>
    </xf>
    <xf numFmtId="164" fontId="6" fillId="0" borderId="10" xfId="2" applyFont="1" applyBorder="1" applyAlignment="1" applyProtection="1">
      <alignment horizontal="center"/>
      <protection locked="0"/>
    </xf>
    <xf numFmtId="164" fontId="6" fillId="0" borderId="17" xfId="2" applyFont="1" applyBorder="1" applyAlignment="1" applyProtection="1">
      <alignment horizontal="center"/>
      <protection locked="0"/>
    </xf>
    <xf numFmtId="164" fontId="7" fillId="0" borderId="14" xfId="2" applyFont="1" applyBorder="1" applyAlignment="1" applyProtection="1">
      <alignment horizontal="center"/>
      <protection locked="0"/>
    </xf>
    <xf numFmtId="164" fontId="7" fillId="0" borderId="3" xfId="2" applyFont="1" applyBorder="1" applyAlignment="1" applyProtection="1">
      <alignment horizontal="center"/>
      <protection locked="0"/>
    </xf>
    <xf numFmtId="164" fontId="7" fillId="0" borderId="16" xfId="2" applyFont="1" applyBorder="1" applyAlignment="1" applyProtection="1">
      <alignment horizontal="center"/>
      <protection locked="0"/>
    </xf>
    <xf numFmtId="165" fontId="16" fillId="6" borderId="14" xfId="2" applyNumberFormat="1" applyFont="1" applyFill="1" applyBorder="1" applyAlignment="1" applyProtection="1">
      <alignment horizontal="center"/>
      <protection locked="0"/>
    </xf>
    <xf numFmtId="165" fontId="16" fillId="6" borderId="3" xfId="2" applyNumberFormat="1" applyFont="1" applyFill="1" applyBorder="1" applyAlignment="1" applyProtection="1">
      <alignment horizontal="center"/>
      <protection locked="0"/>
    </xf>
    <xf numFmtId="165" fontId="16" fillId="6" borderId="16" xfId="2" applyNumberFormat="1" applyFont="1" applyFill="1" applyBorder="1" applyAlignment="1" applyProtection="1">
      <alignment horizontal="center"/>
      <protection locked="0"/>
    </xf>
    <xf numFmtId="164" fontId="10" fillId="6" borderId="14" xfId="2" applyFont="1" applyFill="1" applyBorder="1" applyAlignment="1" applyProtection="1">
      <alignment horizontal="center"/>
      <protection locked="0"/>
    </xf>
    <xf numFmtId="164" fontId="10" fillId="6" borderId="15" xfId="2" applyFont="1" applyFill="1" applyBorder="1" applyAlignment="1" applyProtection="1">
      <alignment horizontal="center"/>
      <protection locked="0"/>
    </xf>
    <xf numFmtId="164" fontId="10" fillId="6" borderId="16" xfId="2" applyFont="1" applyFill="1" applyBorder="1" applyAlignment="1" applyProtection="1">
      <alignment horizontal="center"/>
      <protection locked="0"/>
    </xf>
    <xf numFmtId="164" fontId="6" fillId="0" borderId="14" xfId="2" applyFont="1" applyBorder="1" applyAlignment="1" applyProtection="1">
      <alignment horizontal="center"/>
      <protection locked="0"/>
    </xf>
    <xf numFmtId="49" fontId="6" fillId="0" borderId="14" xfId="2" applyNumberFormat="1" applyFont="1" applyBorder="1" applyAlignment="1" applyProtection="1">
      <alignment horizontal="center"/>
      <protection locked="0"/>
    </xf>
    <xf numFmtId="49" fontId="6" fillId="0" borderId="15" xfId="2" applyNumberFormat="1" applyFont="1" applyBorder="1" applyAlignment="1" applyProtection="1">
      <alignment horizontal="center"/>
      <protection locked="0"/>
    </xf>
    <xf numFmtId="49" fontId="6" fillId="0" borderId="16" xfId="2" applyNumberFormat="1" applyFont="1" applyBorder="1" applyAlignment="1" applyProtection="1">
      <alignment horizontal="center"/>
      <protection locked="0"/>
    </xf>
    <xf numFmtId="164" fontId="6" fillId="0" borderId="18" xfId="2" applyFont="1" applyBorder="1" applyAlignment="1" applyProtection="1">
      <alignment horizontal="center"/>
      <protection locked="0"/>
    </xf>
    <xf numFmtId="164" fontId="6" fillId="0" borderId="19" xfId="2" applyFont="1" applyBorder="1" applyAlignment="1" applyProtection="1">
      <alignment horizontal="center"/>
      <protection locked="0"/>
    </xf>
    <xf numFmtId="164" fontId="10" fillId="0" borderId="14" xfId="2" applyFont="1" applyBorder="1" applyAlignment="1" applyProtection="1">
      <alignment horizontal="center"/>
      <protection locked="0"/>
    </xf>
    <xf numFmtId="164" fontId="10" fillId="0" borderId="15" xfId="2" applyFont="1" applyBorder="1" applyAlignment="1" applyProtection="1">
      <alignment horizontal="center"/>
      <protection locked="0"/>
    </xf>
    <xf numFmtId="164" fontId="10" fillId="0" borderId="16" xfId="2" applyFont="1" applyBorder="1" applyAlignment="1" applyProtection="1">
      <alignment horizontal="center"/>
      <protection locked="0"/>
    </xf>
    <xf numFmtId="164" fontId="6" fillId="0" borderId="8" xfId="2" applyFont="1" applyBorder="1" applyAlignment="1" applyProtection="1">
      <alignment horizontal="center" vertical="center"/>
      <protection locked="0"/>
    </xf>
    <xf numFmtId="164" fontId="6" fillId="0" borderId="9" xfId="2" applyFont="1" applyBorder="1" applyAlignment="1" applyProtection="1">
      <alignment horizontal="center" vertical="center"/>
      <protection locked="0"/>
    </xf>
    <xf numFmtId="164" fontId="6" fillId="0" borderId="11" xfId="2" applyFont="1" applyBorder="1" applyAlignment="1" applyProtection="1">
      <alignment horizontal="center" vertical="center"/>
      <protection locked="0"/>
    </xf>
    <xf numFmtId="164" fontId="10" fillId="0" borderId="8" xfId="2" applyFont="1" applyBorder="1" applyAlignment="1" applyProtection="1">
      <alignment horizontal="center"/>
      <protection locked="0"/>
    </xf>
    <xf numFmtId="164" fontId="10" fillId="0" borderId="5"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1" xfId="2" applyFont="1" applyBorder="1" applyAlignment="1" applyProtection="1">
      <alignment horizontal="center"/>
      <protection locked="0"/>
    </xf>
    <xf numFmtId="164" fontId="10" fillId="0" borderId="12"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0" fillId="0" borderId="8" xfId="2" applyFont="1" applyBorder="1" applyAlignment="1" applyProtection="1">
      <alignment horizontal="center" wrapText="1"/>
      <protection locked="0"/>
    </xf>
    <xf numFmtId="164" fontId="10" fillId="0" borderId="5" xfId="2" applyFont="1" applyBorder="1" applyAlignment="1" applyProtection="1">
      <alignment horizontal="center" wrapText="1"/>
      <protection locked="0"/>
    </xf>
    <xf numFmtId="164" fontId="10" fillId="0" borderId="6" xfId="2" applyFont="1" applyBorder="1" applyAlignment="1" applyProtection="1">
      <alignment horizontal="center" wrapText="1"/>
      <protection locked="0"/>
    </xf>
    <xf numFmtId="164" fontId="10" fillId="0" borderId="11" xfId="2" applyFont="1" applyBorder="1" applyAlignment="1" applyProtection="1">
      <alignment horizontal="center" wrapText="1"/>
      <protection locked="0"/>
    </xf>
    <xf numFmtId="164" fontId="10" fillId="0" borderId="12" xfId="2" applyFont="1" applyBorder="1" applyAlignment="1" applyProtection="1">
      <alignment horizontal="center" wrapText="1"/>
      <protection locked="0"/>
    </xf>
    <xf numFmtId="164" fontId="10" fillId="0" borderId="7" xfId="2" applyFont="1" applyBorder="1" applyAlignment="1" applyProtection="1">
      <alignment horizontal="center" wrapText="1"/>
      <protection locked="0"/>
    </xf>
    <xf numFmtId="49" fontId="6" fillId="0" borderId="8" xfId="2" applyNumberFormat="1" applyFont="1" applyBorder="1" applyAlignment="1" applyProtection="1">
      <alignment horizontal="center"/>
      <protection locked="0"/>
    </xf>
    <xf numFmtId="49" fontId="6" fillId="0" borderId="5" xfId="2" applyNumberFormat="1" applyFont="1" applyBorder="1" applyAlignment="1" applyProtection="1">
      <alignment horizontal="center"/>
      <protection locked="0"/>
    </xf>
    <xf numFmtId="49" fontId="6" fillId="0" borderId="6" xfId="2" applyNumberFormat="1" applyFont="1" applyBorder="1" applyAlignment="1" applyProtection="1">
      <alignment horizontal="center"/>
      <protection locked="0"/>
    </xf>
    <xf numFmtId="49" fontId="6" fillId="0" borderId="11" xfId="2" applyNumberFormat="1" applyFont="1" applyBorder="1" applyAlignment="1" applyProtection="1">
      <alignment horizontal="center"/>
      <protection locked="0"/>
    </xf>
    <xf numFmtId="49" fontId="6" fillId="0" borderId="12" xfId="2" applyNumberFormat="1" applyFont="1" applyBorder="1" applyAlignment="1" applyProtection="1">
      <alignment horizontal="center"/>
      <protection locked="0"/>
    </xf>
    <xf numFmtId="49" fontId="6" fillId="0" borderId="7" xfId="2" applyNumberFormat="1" applyFont="1" applyBorder="1" applyAlignment="1" applyProtection="1">
      <alignment horizontal="center"/>
      <protection locked="0"/>
    </xf>
    <xf numFmtId="164" fontId="10" fillId="0" borderId="14" xfId="2" applyFont="1" applyBorder="1" applyAlignment="1" applyProtection="1">
      <alignment horizontal="center" wrapText="1"/>
      <protection locked="0"/>
    </xf>
    <xf numFmtId="164" fontId="10" fillId="0" borderId="15" xfId="2" applyFont="1" applyBorder="1" applyAlignment="1" applyProtection="1">
      <alignment horizontal="center" wrapText="1"/>
      <protection locked="0"/>
    </xf>
    <xf numFmtId="164" fontId="10" fillId="0" borderId="16" xfId="2" applyFont="1" applyBorder="1" applyAlignment="1" applyProtection="1">
      <alignment horizontal="center" wrapText="1"/>
      <protection locked="0"/>
    </xf>
    <xf numFmtId="164" fontId="10" fillId="0" borderId="14" xfId="2" applyFont="1" applyBorder="1" applyAlignment="1" applyProtection="1">
      <alignment horizontal="center" vertical="center"/>
      <protection locked="0"/>
    </xf>
    <xf numFmtId="164" fontId="10" fillId="0" borderId="15" xfId="2" applyFont="1" applyBorder="1" applyAlignment="1" applyProtection="1">
      <alignment horizontal="center" vertical="center"/>
      <protection locked="0"/>
    </xf>
    <xf numFmtId="164" fontId="10" fillId="0" borderId="16" xfId="2" applyFont="1" applyBorder="1" applyAlignment="1" applyProtection="1">
      <alignment horizontal="center" vertical="center"/>
      <protection locked="0"/>
    </xf>
    <xf numFmtId="164" fontId="17" fillId="0" borderId="14" xfId="1" applyNumberFormat="1" applyFont="1" applyBorder="1" applyAlignment="1" applyProtection="1">
      <alignment horizontal="center" vertical="center"/>
      <protection locked="0"/>
    </xf>
    <xf numFmtId="164" fontId="17" fillId="0" borderId="15" xfId="1" applyNumberFormat="1" applyFont="1" applyBorder="1" applyAlignment="1" applyProtection="1">
      <alignment horizontal="center" vertical="center"/>
      <protection locked="0"/>
    </xf>
    <xf numFmtId="164" fontId="17" fillId="0" borderId="16" xfId="1" applyNumberFormat="1" applyFont="1" applyBorder="1" applyAlignment="1" applyProtection="1">
      <alignment horizontal="center" vertical="center"/>
      <protection locked="0"/>
    </xf>
    <xf numFmtId="165" fontId="16" fillId="6" borderId="2" xfId="2" applyNumberFormat="1" applyFont="1" applyFill="1" applyBorder="1" applyAlignment="1">
      <alignment horizontal="center"/>
    </xf>
    <xf numFmtId="165" fontId="16" fillId="6" borderId="3" xfId="2" applyNumberFormat="1" applyFont="1" applyFill="1" applyBorder="1" applyAlignment="1">
      <alignment horizontal="center"/>
    </xf>
    <xf numFmtId="165" fontId="16" fillId="6" borderId="4" xfId="2" applyNumberFormat="1" applyFont="1" applyFill="1" applyBorder="1" applyAlignment="1">
      <alignment horizontal="center"/>
    </xf>
    <xf numFmtId="0" fontId="12" fillId="2" borderId="2" xfId="0" applyFont="1" applyFill="1" applyBorder="1" applyAlignment="1" applyProtection="1">
      <alignment horizontal="center"/>
      <protection locked="0"/>
    </xf>
    <xf numFmtId="0" fontId="12" fillId="2" borderId="3" xfId="0" applyFont="1" applyFill="1" applyBorder="1" applyAlignment="1" applyProtection="1">
      <alignment horizontal="center"/>
      <protection locked="0"/>
    </xf>
    <xf numFmtId="0" fontId="12" fillId="2" borderId="4" xfId="0" applyFont="1" applyFill="1" applyBorder="1" applyAlignment="1" applyProtection="1">
      <alignment horizontal="center"/>
      <protection locked="0"/>
    </xf>
    <xf numFmtId="0" fontId="7" fillId="0" borderId="0" xfId="0" applyFont="1" applyAlignment="1" applyProtection="1">
      <alignment horizontal="left" vertical="center" wrapText="1"/>
      <protection locked="0"/>
    </xf>
    <xf numFmtId="164" fontId="6" fillId="0" borderId="8" xfId="2" applyFont="1" applyBorder="1" applyAlignment="1" applyProtection="1">
      <alignment horizontal="left" wrapText="1"/>
      <protection locked="0"/>
    </xf>
    <xf numFmtId="164" fontId="6" fillId="0" borderId="5" xfId="2" applyFont="1" applyBorder="1" applyAlignment="1" applyProtection="1">
      <alignment horizontal="left" wrapText="1"/>
      <protection locked="0"/>
    </xf>
    <xf numFmtId="164" fontId="6" fillId="0" borderId="6" xfId="2" applyFont="1" applyBorder="1" applyAlignment="1" applyProtection="1">
      <alignment horizontal="left" wrapText="1"/>
      <protection locked="0"/>
    </xf>
    <xf numFmtId="164" fontId="6" fillId="0" borderId="9" xfId="2" applyFont="1" applyBorder="1" applyAlignment="1" applyProtection="1">
      <alignment horizontal="left"/>
      <protection locked="0"/>
    </xf>
    <xf numFmtId="164" fontId="6" fillId="0" borderId="0" xfId="2" applyFont="1" applyAlignment="1" applyProtection="1">
      <alignment horizontal="left"/>
      <protection locked="0"/>
    </xf>
    <xf numFmtId="164" fontId="6" fillId="0" borderId="10" xfId="2" applyFont="1" applyBorder="1" applyAlignment="1" applyProtection="1">
      <alignment horizontal="left"/>
      <protection locked="0"/>
    </xf>
    <xf numFmtId="164" fontId="6" fillId="0" borderId="9" xfId="2" applyFont="1" applyBorder="1" applyAlignment="1" applyProtection="1">
      <alignment horizontal="left" vertical="center" wrapText="1"/>
      <protection locked="0"/>
    </xf>
    <xf numFmtId="164" fontId="6" fillId="0" borderId="0" xfId="2" applyFont="1" applyAlignment="1" applyProtection="1">
      <alignment horizontal="left" vertical="center" wrapText="1"/>
      <protection locked="0"/>
    </xf>
    <xf numFmtId="164" fontId="6" fillId="0" borderId="10" xfId="2" applyFont="1" applyBorder="1" applyAlignment="1" applyProtection="1">
      <alignment horizontal="left" vertical="center" wrapText="1"/>
      <protection locked="0"/>
    </xf>
    <xf numFmtId="0" fontId="18"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0" xfId="0" applyFont="1" applyAlignment="1" applyProtection="1">
      <alignment horizontal="center" vertical="center" wrapText="1"/>
      <protection locked="0"/>
    </xf>
    <xf numFmtId="0" fontId="18" fillId="0" borderId="0" xfId="0" applyFont="1" applyAlignment="1" applyProtection="1">
      <alignment horizontal="center" wrapText="1"/>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2" xfId="0" applyFont="1" applyBorder="1" applyAlignment="1" applyProtection="1">
      <alignment horizontal="center" wrapText="1"/>
      <protection locked="0"/>
    </xf>
    <xf numFmtId="0" fontId="11" fillId="0" borderId="3" xfId="0" applyFont="1" applyBorder="1" applyAlignment="1" applyProtection="1">
      <alignment horizontal="center" wrapText="1"/>
      <protection locked="0"/>
    </xf>
    <xf numFmtId="0" fontId="12" fillId="0" borderId="5" xfId="0" quotePrefix="1" applyFont="1" applyBorder="1" applyProtection="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19" fillId="0" borderId="3" xfId="0" applyFont="1" applyBorder="1" applyAlignment="1" applyProtection="1">
      <alignment horizontal="center" wrapText="1"/>
      <protection locked="0"/>
    </xf>
    <xf numFmtId="0" fontId="12" fillId="0" borderId="9"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0" xfId="0" applyFont="1" applyBorder="1" applyAlignment="1" applyProtection="1">
      <alignment horizontal="left" vertical="center"/>
      <protection locked="0"/>
    </xf>
  </cellXfs>
  <cellStyles count="3">
    <cellStyle name="Hyperlink" xfId="1" builtinId="8"/>
    <cellStyle name="Normal" xfId="0" builtinId="0"/>
    <cellStyle name="Normal_FR11a" xfId="2" xr:uid="{B1C93F74-8A47-40A0-8518-8B2150E3C8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19</xdr:row>
      <xdr:rowOff>0</xdr:rowOff>
    </xdr:from>
    <xdr:to>
      <xdr:col>70</xdr:col>
      <xdr:colOff>0</xdr:colOff>
      <xdr:row>19</xdr:row>
      <xdr:rowOff>0</xdr:rowOff>
    </xdr:to>
    <xdr:sp macro="" textlink="">
      <xdr:nvSpPr>
        <xdr:cNvPr id="2" name="Text 2">
          <a:extLst>
            <a:ext uri="{FF2B5EF4-FFF2-40B4-BE49-F238E27FC236}">
              <a16:creationId xmlns:a16="http://schemas.microsoft.com/office/drawing/2014/main" id="{90E5BAED-DEE2-4AA0-9CD9-F8C9CEC7E9B3}"/>
            </a:ext>
          </a:extLst>
        </xdr:cNvPr>
        <xdr:cNvSpPr txBox="1">
          <a:spLocks noChangeArrowheads="1"/>
        </xdr:cNvSpPr>
      </xdr:nvSpPr>
      <xdr:spPr bwMode="auto">
        <a:xfrm>
          <a:off x="8724900" y="2752725"/>
          <a:ext cx="0" cy="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15</xdr:col>
      <xdr:colOff>19050</xdr:colOff>
      <xdr:row>3</xdr:row>
      <xdr:rowOff>9525</xdr:rowOff>
    </xdr:to>
    <xdr:pic>
      <xdr:nvPicPr>
        <xdr:cNvPr id="4" name="Picture 3" descr="warwick">
          <a:extLst>
            <a:ext uri="{FF2B5EF4-FFF2-40B4-BE49-F238E27FC236}">
              <a16:creationId xmlns:a16="http://schemas.microsoft.com/office/drawing/2014/main" id="{15401F1E-C247-4726-A4D2-8DBDBE536A9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15465" cy="62103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s://www.oanda.com/currency-converter/e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DC55-0404-4EA5-84CE-3B95E5A93606}">
  <sheetPr>
    <pageSetUpPr fitToPage="1"/>
  </sheetPr>
  <dimension ref="A1:BR67"/>
  <sheetViews>
    <sheetView workbookViewId="0">
      <selection activeCell="J24" sqref="J24:BR24"/>
    </sheetView>
  </sheetViews>
  <sheetFormatPr defaultColWidth="10.54296875" defaultRowHeight="13" x14ac:dyDescent="0.3"/>
  <cols>
    <col min="1" max="1" width="2.453125" style="1" customWidth="1"/>
    <col min="2" max="13" width="1.54296875" style="1" customWidth="1"/>
    <col min="14" max="31" width="2" style="1" customWidth="1"/>
    <col min="32" max="35" width="1.54296875" style="1" customWidth="1"/>
    <col min="36" max="36" width="0.1796875" style="1" customWidth="1"/>
    <col min="37" max="37" width="0.453125" style="1" customWidth="1"/>
    <col min="38" max="39" width="1.54296875" style="1" customWidth="1"/>
    <col min="40" max="40" width="2.453125" style="1" customWidth="1"/>
    <col min="41" max="46" width="1.54296875" style="1" customWidth="1"/>
    <col min="47" max="47" width="2.1796875" style="1" customWidth="1"/>
    <col min="48" max="48" width="1.54296875" style="1" customWidth="1"/>
    <col min="49" max="49" width="2.81640625" style="1" customWidth="1"/>
    <col min="50" max="50" width="1.54296875" style="1" customWidth="1"/>
    <col min="51" max="52" width="2" style="1" customWidth="1"/>
    <col min="53" max="69" width="1.54296875" style="1" customWidth="1"/>
    <col min="70" max="70" width="6.1796875" style="1" customWidth="1"/>
    <col min="71" max="16384" width="10.54296875" style="1"/>
  </cols>
  <sheetData>
    <row r="1" spans="1:70" ht="15.5" x14ac:dyDescent="0.3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4"/>
      <c r="BL1" s="4"/>
      <c r="BM1" s="4"/>
      <c r="BN1" s="4"/>
      <c r="BO1" s="4"/>
      <c r="BP1" s="4"/>
      <c r="BQ1" s="4"/>
      <c r="BR1" s="5" t="s">
        <v>51</v>
      </c>
    </row>
    <row r="2" spans="1:70" ht="23.25" customHeight="1" x14ac:dyDescent="0.55000000000000004">
      <c r="A2" s="3"/>
      <c r="B2" s="3"/>
      <c r="C2" s="3"/>
      <c r="D2" s="3"/>
      <c r="E2" s="3"/>
      <c r="F2" s="3"/>
      <c r="G2" s="3"/>
      <c r="H2" s="3"/>
      <c r="I2" s="3"/>
      <c r="J2" s="3"/>
      <c r="K2" s="3"/>
      <c r="L2" s="3"/>
      <c r="M2" s="3"/>
      <c r="N2" s="3"/>
      <c r="O2" s="3"/>
      <c r="P2" s="3"/>
      <c r="Q2" s="3"/>
      <c r="R2" s="70" t="s">
        <v>92</v>
      </c>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row>
    <row r="3" spans="1:70" ht="10" customHeight="1"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3">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6"/>
      <c r="AT4" s="3"/>
      <c r="AU4" s="3"/>
      <c r="AV4" s="3"/>
      <c r="AW4" s="3"/>
      <c r="AX4" s="3"/>
      <c r="AY4" s="3"/>
      <c r="AZ4" s="3"/>
      <c r="BA4" s="3"/>
      <c r="BB4" s="3"/>
      <c r="BC4" s="3"/>
      <c r="BD4" s="3"/>
      <c r="BE4" s="3"/>
      <c r="BF4" s="3"/>
      <c r="BG4" s="3"/>
      <c r="BH4" s="3"/>
      <c r="BI4" s="3"/>
      <c r="BJ4" s="3"/>
      <c r="BK4" s="3"/>
      <c r="BL4" s="3"/>
      <c r="BM4" s="3"/>
      <c r="BN4" s="3"/>
      <c r="BO4" s="3"/>
      <c r="BP4" s="3"/>
      <c r="BQ4" s="3"/>
      <c r="BR4" s="7"/>
    </row>
    <row r="5" spans="1:70" ht="2.25"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6"/>
      <c r="AT5" s="3"/>
      <c r="AU5" s="3"/>
      <c r="AV5" s="3"/>
      <c r="AW5" s="3"/>
      <c r="AX5" s="3"/>
      <c r="AY5" s="3"/>
      <c r="AZ5" s="3"/>
      <c r="BA5" s="3"/>
      <c r="BB5" s="3"/>
      <c r="BC5" s="3"/>
      <c r="BD5" s="3"/>
      <c r="BE5" s="3"/>
      <c r="BF5" s="3"/>
      <c r="BG5" s="3"/>
      <c r="BH5" s="3"/>
      <c r="BI5" s="3"/>
      <c r="BJ5" s="3"/>
      <c r="BK5" s="3"/>
      <c r="BL5" s="3"/>
      <c r="BM5" s="3"/>
      <c r="BN5" s="3"/>
      <c r="BO5" s="3"/>
      <c r="BP5" s="3"/>
      <c r="BQ5" s="3"/>
      <c r="BR5" s="7"/>
    </row>
    <row r="6" spans="1:70" ht="15" customHeight="1" x14ac:dyDescent="0.3">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row>
    <row r="7" spans="1:70" ht="15" customHeight="1" x14ac:dyDescent="0.3">
      <c r="A7" s="71" t="s">
        <v>52</v>
      </c>
      <c r="B7" s="71"/>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row>
    <row r="8" spans="1:70" ht="8.25" customHeight="1" x14ac:dyDescent="0.3">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row>
    <row r="9" spans="1:70" ht="12.75" customHeight="1" x14ac:dyDescent="0.3">
      <c r="A9" s="78" t="s">
        <v>53</v>
      </c>
      <c r="B9" s="79"/>
      <c r="C9" s="79"/>
      <c r="D9" s="79"/>
      <c r="E9" s="80"/>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3"/>
      <c r="AL9" s="78" t="s">
        <v>86</v>
      </c>
      <c r="AM9" s="79"/>
      <c r="AN9" s="79"/>
      <c r="AO9" s="79"/>
      <c r="AP9" s="79"/>
      <c r="AQ9" s="79"/>
      <c r="AR9" s="79"/>
      <c r="AS9" s="80"/>
      <c r="AT9" s="78"/>
      <c r="AU9" s="79"/>
      <c r="AV9" s="79"/>
      <c r="AW9" s="79"/>
      <c r="AX9" s="79"/>
      <c r="AY9" s="79"/>
      <c r="AZ9" s="79"/>
      <c r="BA9" s="79"/>
      <c r="BB9" s="79"/>
      <c r="BC9" s="79"/>
      <c r="BD9" s="79"/>
      <c r="BE9" s="79"/>
      <c r="BF9" s="79"/>
      <c r="BG9" s="79"/>
      <c r="BH9" s="79"/>
      <c r="BI9" s="79"/>
      <c r="BJ9" s="79"/>
      <c r="BK9" s="79"/>
      <c r="BL9" s="79"/>
      <c r="BM9" s="79"/>
      <c r="BN9" s="79"/>
      <c r="BO9" s="79"/>
      <c r="BP9" s="79"/>
      <c r="BQ9" s="79"/>
      <c r="BR9" s="80"/>
    </row>
    <row r="10" spans="1:70" ht="12.75" customHeight="1" x14ac:dyDescent="0.3">
      <c r="A10" s="81"/>
      <c r="B10" s="82"/>
      <c r="C10" s="82"/>
      <c r="D10" s="82"/>
      <c r="E10" s="83"/>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5"/>
      <c r="AL10" s="81"/>
      <c r="AM10" s="82"/>
      <c r="AN10" s="82"/>
      <c r="AO10" s="82"/>
      <c r="AP10" s="82"/>
      <c r="AQ10" s="82"/>
      <c r="AR10" s="82"/>
      <c r="AS10" s="83"/>
      <c r="AT10" s="81"/>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3"/>
    </row>
    <row r="11" spans="1:70" ht="12" customHeight="1" x14ac:dyDescent="0.3">
      <c r="A11" s="84"/>
      <c r="B11" s="85"/>
      <c r="C11" s="85"/>
      <c r="D11" s="85"/>
      <c r="E11" s="8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7"/>
      <c r="AL11" s="84"/>
      <c r="AM11" s="85"/>
      <c r="AN11" s="85"/>
      <c r="AO11" s="85"/>
      <c r="AP11" s="85"/>
      <c r="AQ11" s="85"/>
      <c r="AR11" s="85"/>
      <c r="AS11" s="86"/>
      <c r="AT11" s="84"/>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6"/>
    </row>
    <row r="12" spans="1:70" ht="17.25" customHeight="1" x14ac:dyDescent="0.3">
      <c r="A12" s="78" t="s">
        <v>90</v>
      </c>
      <c r="B12" s="79"/>
      <c r="C12" s="79"/>
      <c r="D12" s="79"/>
      <c r="E12" s="80"/>
      <c r="F12" s="87"/>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9"/>
      <c r="AL12" s="78" t="s">
        <v>91</v>
      </c>
      <c r="AM12" s="79"/>
      <c r="AN12" s="79"/>
      <c r="AO12" s="79"/>
      <c r="AP12" s="79"/>
      <c r="AQ12" s="79"/>
      <c r="AR12" s="79"/>
      <c r="AS12" s="80"/>
      <c r="AT12" s="14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3"/>
    </row>
    <row r="13" spans="1:70" ht="12.75" customHeight="1" x14ac:dyDescent="0.3">
      <c r="A13" s="81"/>
      <c r="B13" s="82"/>
      <c r="C13" s="82"/>
      <c r="D13" s="82"/>
      <c r="E13" s="83"/>
      <c r="F13" s="90"/>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2"/>
      <c r="AL13" s="81"/>
      <c r="AM13" s="82"/>
      <c r="AN13" s="82"/>
      <c r="AO13" s="82"/>
      <c r="AP13" s="82"/>
      <c r="AQ13" s="82"/>
      <c r="AR13" s="82"/>
      <c r="AS13" s="83"/>
      <c r="AT13" s="143"/>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5"/>
    </row>
    <row r="14" spans="1:70" ht="7.5" customHeight="1" x14ac:dyDescent="0.3">
      <c r="A14" s="81"/>
      <c r="B14" s="82"/>
      <c r="C14" s="82"/>
      <c r="D14" s="82"/>
      <c r="E14" s="83"/>
      <c r="F14" s="90"/>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2"/>
      <c r="AL14" s="81"/>
      <c r="AM14" s="82"/>
      <c r="AN14" s="82"/>
      <c r="AO14" s="82"/>
      <c r="AP14" s="82"/>
      <c r="AQ14" s="82"/>
      <c r="AR14" s="82"/>
      <c r="AS14" s="83"/>
      <c r="AT14" s="143"/>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5"/>
    </row>
    <row r="15" spans="1:70" ht="8.25" hidden="1" customHeight="1" x14ac:dyDescent="0.3">
      <c r="A15" s="84"/>
      <c r="B15" s="85"/>
      <c r="C15" s="85"/>
      <c r="D15" s="85"/>
      <c r="E15" s="86"/>
      <c r="F15" s="93"/>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5"/>
      <c r="AL15" s="84"/>
      <c r="AM15" s="85"/>
      <c r="AN15" s="85"/>
      <c r="AO15" s="85"/>
      <c r="AP15" s="85"/>
      <c r="AQ15" s="85"/>
      <c r="AR15" s="85"/>
      <c r="AS15" s="86"/>
      <c r="AT15" s="144"/>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7"/>
    </row>
    <row r="16" spans="1:70" ht="22.5" customHeight="1" x14ac:dyDescent="0.3">
      <c r="A16" s="166" t="s">
        <v>93</v>
      </c>
      <c r="B16" s="167"/>
      <c r="C16" s="167"/>
      <c r="D16" s="167"/>
      <c r="E16" s="167"/>
      <c r="F16" s="167"/>
      <c r="G16" s="167"/>
      <c r="H16" s="167"/>
      <c r="I16" s="167"/>
      <c r="J16" s="167"/>
      <c r="K16" s="167"/>
      <c r="L16" s="167"/>
      <c r="M16" s="167"/>
      <c r="N16" s="167"/>
      <c r="O16" s="167"/>
      <c r="P16" s="167"/>
      <c r="Q16" s="167"/>
      <c r="R16" s="168"/>
      <c r="S16" s="169"/>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1"/>
    </row>
    <row r="17" spans="1:70" ht="21" customHeight="1" x14ac:dyDescent="0.3">
      <c r="A17" s="145" t="s">
        <v>54</v>
      </c>
      <c r="B17" s="146"/>
      <c r="C17" s="146"/>
      <c r="D17" s="146"/>
      <c r="E17" s="146"/>
      <c r="F17" s="146"/>
      <c r="G17" s="146"/>
      <c r="H17" s="146"/>
      <c r="I17" s="146"/>
      <c r="J17" s="146"/>
      <c r="K17" s="146"/>
      <c r="L17" s="146"/>
      <c r="M17" s="146"/>
      <c r="N17" s="146"/>
      <c r="O17" s="146"/>
      <c r="P17" s="146"/>
      <c r="Q17" s="146"/>
      <c r="R17" s="147"/>
      <c r="S17" s="151"/>
      <c r="T17" s="152"/>
      <c r="U17" s="152"/>
      <c r="V17" s="152"/>
      <c r="W17" s="152"/>
      <c r="X17" s="152"/>
      <c r="Y17" s="152"/>
      <c r="Z17" s="152"/>
      <c r="AA17" s="152"/>
      <c r="AB17" s="152"/>
      <c r="AC17" s="152"/>
      <c r="AD17" s="152"/>
      <c r="AE17" s="152"/>
      <c r="AF17" s="152"/>
      <c r="AG17" s="152"/>
      <c r="AH17" s="152"/>
      <c r="AI17" s="152"/>
      <c r="AJ17" s="152"/>
      <c r="AK17" s="153"/>
      <c r="AL17" s="145" t="s">
        <v>55</v>
      </c>
      <c r="AM17" s="146"/>
      <c r="AN17" s="146"/>
      <c r="AO17" s="146"/>
      <c r="AP17" s="146"/>
      <c r="AQ17" s="146"/>
      <c r="AR17" s="146"/>
      <c r="AS17" s="146"/>
      <c r="AT17" s="146"/>
      <c r="AU17" s="146"/>
      <c r="AV17" s="147"/>
      <c r="AW17" s="157"/>
      <c r="AX17" s="158"/>
      <c r="AY17" s="158"/>
      <c r="AZ17" s="158"/>
      <c r="BA17" s="158"/>
      <c r="BB17" s="158"/>
      <c r="BC17" s="158"/>
      <c r="BD17" s="158"/>
      <c r="BE17" s="158"/>
      <c r="BF17" s="158"/>
      <c r="BG17" s="158"/>
      <c r="BH17" s="158"/>
      <c r="BI17" s="158"/>
      <c r="BJ17" s="158"/>
      <c r="BK17" s="158"/>
      <c r="BL17" s="158"/>
      <c r="BM17" s="158"/>
      <c r="BN17" s="158"/>
      <c r="BO17" s="158"/>
      <c r="BP17" s="158"/>
      <c r="BQ17" s="158"/>
      <c r="BR17" s="159"/>
    </row>
    <row r="18" spans="1:70" ht="15" customHeight="1" x14ac:dyDescent="0.3">
      <c r="A18" s="148"/>
      <c r="B18" s="149"/>
      <c r="C18" s="149"/>
      <c r="D18" s="149"/>
      <c r="E18" s="149"/>
      <c r="F18" s="149"/>
      <c r="G18" s="149"/>
      <c r="H18" s="149"/>
      <c r="I18" s="149"/>
      <c r="J18" s="149"/>
      <c r="K18" s="149"/>
      <c r="L18" s="149"/>
      <c r="M18" s="149"/>
      <c r="N18" s="149"/>
      <c r="O18" s="149"/>
      <c r="P18" s="149"/>
      <c r="Q18" s="149"/>
      <c r="R18" s="150"/>
      <c r="S18" s="154"/>
      <c r="T18" s="155"/>
      <c r="U18" s="155"/>
      <c r="V18" s="155"/>
      <c r="W18" s="155"/>
      <c r="X18" s="155"/>
      <c r="Y18" s="155"/>
      <c r="Z18" s="155"/>
      <c r="AA18" s="155"/>
      <c r="AB18" s="155"/>
      <c r="AC18" s="155"/>
      <c r="AD18" s="155"/>
      <c r="AE18" s="155"/>
      <c r="AF18" s="155"/>
      <c r="AG18" s="155"/>
      <c r="AH18" s="155"/>
      <c r="AI18" s="155"/>
      <c r="AJ18" s="155"/>
      <c r="AK18" s="156"/>
      <c r="AL18" s="148"/>
      <c r="AM18" s="149"/>
      <c r="AN18" s="149"/>
      <c r="AO18" s="149"/>
      <c r="AP18" s="149"/>
      <c r="AQ18" s="149"/>
      <c r="AR18" s="149"/>
      <c r="AS18" s="149"/>
      <c r="AT18" s="149"/>
      <c r="AU18" s="149"/>
      <c r="AV18" s="150"/>
      <c r="AW18" s="160"/>
      <c r="AX18" s="161"/>
      <c r="AY18" s="161"/>
      <c r="AZ18" s="161"/>
      <c r="BA18" s="161"/>
      <c r="BB18" s="161"/>
      <c r="BC18" s="161"/>
      <c r="BD18" s="161"/>
      <c r="BE18" s="161"/>
      <c r="BF18" s="161"/>
      <c r="BG18" s="161"/>
      <c r="BH18" s="161"/>
      <c r="BI18" s="161"/>
      <c r="BJ18" s="161"/>
      <c r="BK18" s="161"/>
      <c r="BL18" s="161"/>
      <c r="BM18" s="161"/>
      <c r="BN18" s="161"/>
      <c r="BO18" s="161"/>
      <c r="BP18" s="161"/>
      <c r="BQ18" s="161"/>
      <c r="BR18" s="162"/>
    </row>
    <row r="19" spans="1:70" ht="15" customHeight="1" x14ac:dyDescent="0.3">
      <c r="A19" s="139" t="s">
        <v>89</v>
      </c>
      <c r="B19" s="140"/>
      <c r="C19" s="140"/>
      <c r="D19" s="140"/>
      <c r="E19" s="140"/>
      <c r="F19" s="140"/>
      <c r="G19" s="140"/>
      <c r="H19" s="140"/>
      <c r="I19" s="140"/>
      <c r="J19" s="140"/>
      <c r="K19" s="140"/>
      <c r="L19" s="140"/>
      <c r="M19" s="140"/>
      <c r="N19" s="140"/>
      <c r="O19" s="140"/>
      <c r="P19" s="140"/>
      <c r="Q19" s="140"/>
      <c r="R19" s="140"/>
      <c r="S19" s="163"/>
      <c r="T19" s="164"/>
      <c r="U19" s="164"/>
      <c r="V19" s="164"/>
      <c r="W19" s="164"/>
      <c r="X19" s="164"/>
      <c r="Y19" s="164"/>
      <c r="Z19" s="164"/>
      <c r="AA19" s="164"/>
      <c r="AB19" s="164"/>
      <c r="AC19" s="164"/>
      <c r="AD19" s="164"/>
      <c r="AE19" s="164"/>
      <c r="AF19" s="164"/>
      <c r="AG19" s="164"/>
      <c r="AH19" s="164"/>
      <c r="AI19" s="164"/>
      <c r="AJ19" s="164"/>
      <c r="AK19" s="165"/>
      <c r="AL19" s="139" t="s">
        <v>88</v>
      </c>
      <c r="AM19" s="140"/>
      <c r="AN19" s="140"/>
      <c r="AO19" s="140"/>
      <c r="AP19" s="140"/>
      <c r="AQ19" s="140"/>
      <c r="AR19" s="140"/>
      <c r="AS19" s="140"/>
      <c r="AT19" s="140"/>
      <c r="AU19" s="140"/>
      <c r="AV19" s="141"/>
      <c r="AW19" s="134"/>
      <c r="AX19" s="135"/>
      <c r="AY19" s="135"/>
      <c r="AZ19" s="135"/>
      <c r="BA19" s="135"/>
      <c r="BB19" s="135"/>
      <c r="BC19" s="135"/>
      <c r="BD19" s="135"/>
      <c r="BE19" s="135"/>
      <c r="BF19" s="135"/>
      <c r="BG19" s="135"/>
      <c r="BH19" s="135"/>
      <c r="BI19" s="135"/>
      <c r="BJ19" s="135"/>
      <c r="BK19" s="135"/>
      <c r="BL19" s="135"/>
      <c r="BM19" s="135"/>
      <c r="BN19" s="135"/>
      <c r="BO19" s="135"/>
      <c r="BP19" s="135"/>
      <c r="BQ19" s="135"/>
      <c r="BR19" s="136"/>
    </row>
    <row r="20" spans="1:70" ht="11.2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8"/>
      <c r="BC20" s="3"/>
      <c r="BD20" s="3"/>
      <c r="BE20" s="3"/>
      <c r="BF20" s="3"/>
      <c r="BG20" s="3"/>
      <c r="BH20" s="3"/>
      <c r="BI20" s="3"/>
      <c r="BJ20" s="3"/>
      <c r="BK20" s="3"/>
      <c r="BL20" s="3"/>
      <c r="BM20" s="3"/>
      <c r="BN20" s="3"/>
      <c r="BO20" s="3"/>
      <c r="BP20" s="3"/>
      <c r="BQ20" s="3"/>
      <c r="BR20" s="3"/>
    </row>
    <row r="21" spans="1:70" ht="15" customHeight="1" x14ac:dyDescent="0.3">
      <c r="A21" s="96" t="s">
        <v>56</v>
      </c>
      <c r="B21" s="97"/>
      <c r="C21" s="97"/>
      <c r="D21" s="97"/>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8"/>
    </row>
    <row r="22" spans="1:70" ht="35.25" customHeight="1" x14ac:dyDescent="0.3">
      <c r="A22" s="107" t="s">
        <v>57</v>
      </c>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4"/>
    </row>
    <row r="23" spans="1:70" ht="35.25" customHeight="1" x14ac:dyDescent="0.3">
      <c r="A23" s="99"/>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1"/>
    </row>
    <row r="24" spans="1:70" ht="29.25" customHeight="1" x14ac:dyDescent="0.3">
      <c r="A24" s="109" t="s">
        <v>58</v>
      </c>
      <c r="B24" s="110"/>
      <c r="C24" s="110"/>
      <c r="D24" s="110"/>
      <c r="E24" s="110"/>
      <c r="F24" s="110"/>
      <c r="G24" s="110"/>
      <c r="H24" s="110"/>
      <c r="I24" s="110"/>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2"/>
    </row>
    <row r="25" spans="1:70" ht="29.25" customHeight="1" x14ac:dyDescent="0.3">
      <c r="A25" s="102"/>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4"/>
    </row>
    <row r="26" spans="1:70" ht="27.75" customHeight="1" x14ac:dyDescent="0.35">
      <c r="A26" s="109" t="s">
        <v>59</v>
      </c>
      <c r="B26" s="110"/>
      <c r="C26" s="110"/>
      <c r="D26" s="110"/>
      <c r="E26" s="110"/>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6"/>
    </row>
    <row r="27" spans="1:70" ht="26.25" customHeight="1" x14ac:dyDescent="0.3">
      <c r="A27" s="107" t="s">
        <v>60</v>
      </c>
      <c r="B27" s="108"/>
      <c r="C27" s="108"/>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4"/>
    </row>
    <row r="28" spans="1:70" ht="27" customHeight="1" x14ac:dyDescent="0.3">
      <c r="A28" s="102" t="s">
        <v>61</v>
      </c>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2"/>
    </row>
    <row r="29" spans="1:70" ht="15" customHeight="1" x14ac:dyDescent="0.35">
      <c r="A29" s="175" t="s">
        <v>62</v>
      </c>
      <c r="B29" s="176"/>
      <c r="C29" s="176"/>
      <c r="D29" s="176"/>
      <c r="E29" s="176"/>
      <c r="F29" s="176"/>
      <c r="G29" s="176"/>
      <c r="H29" s="17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J29" s="176"/>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c r="BG29" s="176"/>
      <c r="BH29" s="176"/>
      <c r="BI29" s="176"/>
      <c r="BJ29" s="176"/>
      <c r="BK29" s="176"/>
      <c r="BL29" s="176"/>
      <c r="BM29" s="176"/>
      <c r="BN29" s="176"/>
      <c r="BO29" s="176"/>
      <c r="BP29" s="176"/>
      <c r="BQ29" s="176"/>
      <c r="BR29" s="177"/>
    </row>
    <row r="30" spans="1:70"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row>
    <row r="31" spans="1:70" ht="15" customHeight="1" x14ac:dyDescent="0.35">
      <c r="A31" s="11" t="s">
        <v>63</v>
      </c>
      <c r="B31" s="12"/>
      <c r="C31" s="12"/>
      <c r="D31" s="12"/>
      <c r="E31" s="12"/>
      <c r="F31" s="12"/>
      <c r="G31" s="12"/>
      <c r="H31" s="12"/>
      <c r="I31" s="12"/>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row>
    <row r="32" spans="1:70" ht="15" customHeight="1" x14ac:dyDescent="0.3">
      <c r="A32" s="178" t="s">
        <v>64</v>
      </c>
      <c r="B32" s="17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row>
    <row r="33" spans="1:70" ht="27" customHeight="1" x14ac:dyDescent="0.3">
      <c r="A33" s="13" t="s">
        <v>65</v>
      </c>
      <c r="B33" s="3"/>
      <c r="C33" s="3"/>
      <c r="D33" s="3"/>
      <c r="E33" s="3"/>
      <c r="F33" s="3"/>
      <c r="G33" s="3"/>
      <c r="H33" s="3"/>
      <c r="I33" s="3"/>
      <c r="J33" s="3"/>
      <c r="K33" s="3"/>
      <c r="L33" s="3"/>
      <c r="M33" s="3"/>
      <c r="N33" s="3"/>
      <c r="O33" s="3"/>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9" t="s">
        <v>66</v>
      </c>
      <c r="BA33" s="3"/>
      <c r="BB33" s="3"/>
      <c r="BC33" s="3"/>
      <c r="BD33" s="119">
        <f ca="1">TODAY()</f>
        <v>45833</v>
      </c>
      <c r="BE33" s="119"/>
      <c r="BF33" s="119"/>
      <c r="BG33" s="119"/>
      <c r="BH33" s="119"/>
      <c r="BI33" s="119"/>
      <c r="BJ33" s="119"/>
      <c r="BK33" s="119"/>
      <c r="BL33" s="119"/>
      <c r="BM33" s="119"/>
      <c r="BN33" s="119"/>
      <c r="BO33" s="119"/>
      <c r="BP33" s="119"/>
      <c r="BQ33" s="119"/>
      <c r="BR33" s="119"/>
    </row>
    <row r="34" spans="1:70"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row>
    <row r="35" spans="1:70" ht="15.75" customHeight="1" x14ac:dyDescent="0.3">
      <c r="A35" s="9" t="s">
        <v>67</v>
      </c>
      <c r="B35" s="3"/>
      <c r="C35" s="3"/>
      <c r="D35" s="3"/>
      <c r="E35" s="3"/>
      <c r="F35" s="3"/>
      <c r="G35" s="3"/>
      <c r="H35" s="3"/>
      <c r="I35" s="3"/>
      <c r="J35" s="3"/>
      <c r="K35" s="3"/>
      <c r="L35" s="3"/>
      <c r="M35" s="3"/>
      <c r="N35" s="3"/>
      <c r="O35" s="3"/>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9" t="s">
        <v>66</v>
      </c>
      <c r="BA35" s="3"/>
      <c r="BB35" s="3"/>
      <c r="BC35" s="3"/>
      <c r="BD35" s="119">
        <f ca="1">TODAY()</f>
        <v>45833</v>
      </c>
      <c r="BE35" s="119"/>
      <c r="BF35" s="119"/>
      <c r="BG35" s="119"/>
      <c r="BH35" s="119"/>
      <c r="BI35" s="119"/>
      <c r="BJ35" s="119"/>
      <c r="BK35" s="119"/>
      <c r="BL35" s="119"/>
      <c r="BM35" s="119"/>
      <c r="BN35" s="119"/>
      <c r="BO35" s="119"/>
      <c r="BP35" s="119"/>
      <c r="BQ35" s="119"/>
      <c r="BR35" s="119"/>
    </row>
    <row r="36" spans="1:70" x14ac:dyDescent="0.3">
      <c r="A36" s="9" t="s">
        <v>68</v>
      </c>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row>
    <row r="37" spans="1:70" ht="5.25" customHeight="1" x14ac:dyDescent="0.3">
      <c r="A37" s="9"/>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row>
    <row r="38" spans="1:70" ht="17.25" customHeight="1" x14ac:dyDescent="0.3">
      <c r="A38" s="3" t="s">
        <v>69</v>
      </c>
      <c r="B38" s="3"/>
      <c r="C38" s="3"/>
      <c r="D38" s="3"/>
      <c r="E38" s="3"/>
      <c r="F38" s="3"/>
      <c r="G38" s="3"/>
      <c r="H38" s="3"/>
      <c r="I38" s="3"/>
      <c r="J38" s="3"/>
      <c r="K38" s="3"/>
      <c r="L38" s="3"/>
      <c r="M38" s="3"/>
      <c r="N38" s="3"/>
      <c r="O38" s="3"/>
      <c r="P38" s="3"/>
      <c r="Q38" s="3"/>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3"/>
      <c r="BA38" s="3"/>
      <c r="BB38" s="3"/>
      <c r="BC38" s="3"/>
      <c r="BD38" s="3"/>
      <c r="BE38" s="3"/>
      <c r="BF38" s="3"/>
      <c r="BG38" s="3"/>
      <c r="BH38" s="3"/>
      <c r="BI38" s="3"/>
      <c r="BJ38" s="3"/>
      <c r="BK38" s="3"/>
      <c r="BL38" s="3"/>
      <c r="BM38" s="3"/>
      <c r="BN38" s="3"/>
      <c r="BO38" s="3"/>
      <c r="BP38" s="3"/>
      <c r="BQ38" s="3"/>
      <c r="BR38" s="3"/>
    </row>
    <row r="39" spans="1:70" x14ac:dyDescent="0.3">
      <c r="A39" s="9" t="s">
        <v>70</v>
      </c>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row>
    <row r="40" spans="1:70" ht="3.75" customHeight="1" x14ac:dyDescent="0.3">
      <c r="A40" s="3"/>
      <c r="B40" s="3"/>
      <c r="C40" s="3"/>
      <c r="D40" s="3"/>
      <c r="E40" s="3"/>
      <c r="F40" s="3"/>
      <c r="G40" s="3"/>
      <c r="H40" s="3"/>
      <c r="I40" s="3"/>
      <c r="J40" s="3"/>
      <c r="K40" s="3"/>
      <c r="L40" s="3"/>
      <c r="M40" s="3"/>
      <c r="N40" s="3"/>
      <c r="O40" s="3"/>
      <c r="P40" s="3"/>
      <c r="Q40" s="9"/>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row>
    <row r="41" spans="1:70" ht="15.75" customHeight="1" x14ac:dyDescent="0.3">
      <c r="A41" s="9" t="s">
        <v>71</v>
      </c>
      <c r="B41" s="3"/>
      <c r="C41" s="3"/>
      <c r="D41" s="3"/>
      <c r="E41" s="3"/>
      <c r="F41" s="3"/>
      <c r="G41" s="3"/>
      <c r="H41" s="3"/>
      <c r="I41" s="3"/>
      <c r="J41" s="3"/>
      <c r="K41" s="3"/>
      <c r="L41" s="3"/>
      <c r="M41" s="3"/>
      <c r="N41" s="3"/>
      <c r="O41" s="3"/>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9" t="s">
        <v>66</v>
      </c>
      <c r="BA41" s="3"/>
      <c r="BB41" s="3"/>
      <c r="BC41" s="3"/>
      <c r="BD41" s="119">
        <f ca="1">TODAY()</f>
        <v>45833</v>
      </c>
      <c r="BE41" s="119"/>
      <c r="BF41" s="119"/>
      <c r="BG41" s="119"/>
      <c r="BH41" s="119"/>
      <c r="BI41" s="119"/>
      <c r="BJ41" s="119"/>
      <c r="BK41" s="119"/>
      <c r="BL41" s="119"/>
      <c r="BM41" s="119"/>
      <c r="BN41" s="119"/>
      <c r="BO41" s="119"/>
      <c r="BP41" s="119"/>
      <c r="BQ41" s="119"/>
      <c r="BR41" s="119"/>
    </row>
    <row r="42" spans="1:70" x14ac:dyDescent="0.3">
      <c r="A42" s="9" t="s">
        <v>72</v>
      </c>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row>
    <row r="43" spans="1:70" ht="15.75" customHeight="1" x14ac:dyDescent="0.3">
      <c r="A43" s="9"/>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row>
    <row r="44" spans="1:70" x14ac:dyDescent="0.3">
      <c r="A44" s="179" t="s">
        <v>73</v>
      </c>
      <c r="B44" s="180"/>
      <c r="C44" s="180"/>
      <c r="D44" s="180"/>
      <c r="E44" s="180"/>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80"/>
      <c r="AO44" s="180"/>
      <c r="AP44" s="180"/>
      <c r="AQ44" s="180"/>
      <c r="AR44" s="180"/>
      <c r="AS44" s="180"/>
      <c r="AT44" s="180"/>
      <c r="AU44" s="180"/>
      <c r="AV44" s="180"/>
      <c r="AW44" s="180"/>
      <c r="AX44" s="180"/>
      <c r="AY44" s="180"/>
      <c r="AZ44" s="180"/>
      <c r="BA44" s="180"/>
      <c r="BB44" s="180"/>
      <c r="BC44" s="180"/>
      <c r="BD44" s="180"/>
      <c r="BE44" s="180"/>
      <c r="BF44" s="180"/>
      <c r="BG44" s="180"/>
      <c r="BH44" s="180"/>
      <c r="BI44" s="180"/>
      <c r="BJ44" s="180"/>
      <c r="BK44" s="180"/>
      <c r="BL44" s="180"/>
      <c r="BM44" s="180"/>
      <c r="BN44" s="180"/>
      <c r="BO44" s="180"/>
      <c r="BP44" s="180"/>
      <c r="BQ44" s="180"/>
      <c r="BR44" s="181"/>
    </row>
    <row r="45" spans="1:70" x14ac:dyDescent="0.3">
      <c r="A45" s="113"/>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5"/>
    </row>
    <row r="46" spans="1:70" ht="15" customHeight="1" x14ac:dyDescent="0.3">
      <c r="A46" s="182" t="s">
        <v>74</v>
      </c>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4"/>
    </row>
    <row r="47" spans="1:70" ht="15" customHeight="1" x14ac:dyDescent="0.3">
      <c r="A47" s="185" t="s">
        <v>87</v>
      </c>
      <c r="B47" s="186"/>
      <c r="C47" s="186"/>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7"/>
    </row>
    <row r="48" spans="1:70" ht="15" customHeight="1" x14ac:dyDescent="0.3">
      <c r="A48" s="185"/>
      <c r="B48" s="186"/>
      <c r="C48" s="186"/>
      <c r="D48" s="186"/>
      <c r="E48" s="186"/>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7"/>
    </row>
    <row r="49" spans="1:70" ht="13.5" customHeight="1" x14ac:dyDescent="0.3">
      <c r="A49" s="185"/>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6"/>
      <c r="BD49" s="186"/>
      <c r="BE49" s="186"/>
      <c r="BF49" s="186"/>
      <c r="BG49" s="186"/>
      <c r="BH49" s="186"/>
      <c r="BI49" s="186"/>
      <c r="BJ49" s="186"/>
      <c r="BK49" s="186"/>
      <c r="BL49" s="186"/>
      <c r="BM49" s="186"/>
      <c r="BN49" s="186"/>
      <c r="BO49" s="186"/>
      <c r="BP49" s="186"/>
      <c r="BQ49" s="186"/>
      <c r="BR49" s="187"/>
    </row>
    <row r="50" spans="1:70" ht="15" customHeight="1" x14ac:dyDescent="0.3">
      <c r="A50" s="113" t="s">
        <v>75</v>
      </c>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5"/>
    </row>
    <row r="51" spans="1:70" ht="15" customHeight="1" x14ac:dyDescent="0.3">
      <c r="A51" s="116"/>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7"/>
      <c r="BR51" s="118"/>
    </row>
    <row r="52" spans="1:70" ht="29.2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row>
    <row r="53" spans="1:70" x14ac:dyDescent="0.3">
      <c r="A53" s="15" t="s">
        <v>76</v>
      </c>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row>
    <row r="54" spans="1:70" s="2" customFormat="1" ht="5.25" customHeight="1"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17"/>
      <c r="AW54" s="17"/>
      <c r="AX54" s="17"/>
      <c r="AY54" s="17"/>
      <c r="AZ54" s="3"/>
      <c r="BA54" s="3"/>
      <c r="BB54" s="3"/>
      <c r="BC54" s="3"/>
      <c r="BD54" s="3"/>
      <c r="BE54" s="3"/>
      <c r="BF54" s="3"/>
      <c r="BG54" s="3"/>
      <c r="BH54" s="3"/>
      <c r="BI54" s="3"/>
      <c r="BJ54" s="3"/>
      <c r="BK54" s="3"/>
      <c r="BL54" s="3"/>
      <c r="BM54" s="3"/>
      <c r="BN54" s="3"/>
      <c r="BO54" s="3"/>
      <c r="BP54" s="3"/>
      <c r="BQ54" s="3"/>
      <c r="BR54" s="3"/>
    </row>
    <row r="55" spans="1:70" s="2" customFormat="1" ht="13.5" x14ac:dyDescent="0.35">
      <c r="A55" s="3" t="s">
        <v>77</v>
      </c>
      <c r="B55" s="3"/>
      <c r="C55" s="3"/>
      <c r="D55" s="3"/>
      <c r="E55" s="3"/>
      <c r="F55" s="3"/>
      <c r="G55" s="3"/>
      <c r="H55" s="3"/>
      <c r="I55" s="3"/>
      <c r="J55" s="3"/>
      <c r="K55" s="3"/>
      <c r="L55" s="3"/>
      <c r="M55" s="3"/>
      <c r="N55" s="18" t="s">
        <v>78</v>
      </c>
      <c r="O55" s="3"/>
      <c r="P55" s="3"/>
      <c r="Q55" s="3" t="s">
        <v>79</v>
      </c>
      <c r="R55" s="3"/>
      <c r="S55" s="3"/>
      <c r="T55" s="3"/>
      <c r="U55" s="3"/>
      <c r="V55" s="3"/>
      <c r="W55" s="3"/>
      <c r="X55" s="3"/>
      <c r="Y55" s="3"/>
      <c r="Z55" s="3"/>
      <c r="AA55" s="3"/>
      <c r="AB55" s="19"/>
      <c r="AC55" s="3"/>
      <c r="AD55" s="3"/>
      <c r="AE55" s="3"/>
      <c r="AF55" s="3"/>
      <c r="AG55" s="3"/>
      <c r="AH55" s="3"/>
      <c r="AI55" s="3"/>
      <c r="AJ55" s="3"/>
      <c r="AK55" s="3"/>
      <c r="AL55" s="3"/>
      <c r="AM55" s="3"/>
      <c r="AN55" s="3"/>
      <c r="AO55" s="3"/>
      <c r="AP55" s="3"/>
      <c r="AQ55" s="3" t="s">
        <v>80</v>
      </c>
      <c r="AR55" s="3"/>
      <c r="AS55" s="3"/>
      <c r="AT55" s="17"/>
      <c r="AU55" s="3"/>
      <c r="AV55" s="3"/>
      <c r="AW55" s="3"/>
      <c r="AX55" s="17"/>
      <c r="AY55" s="17"/>
      <c r="AZ55" s="3"/>
      <c r="BA55" s="3"/>
      <c r="BB55" s="3"/>
      <c r="BC55" s="17"/>
      <c r="BD55" s="3"/>
      <c r="BE55" s="3"/>
      <c r="BF55" s="3" t="s">
        <v>81</v>
      </c>
      <c r="BG55" s="3"/>
      <c r="BH55" s="17"/>
      <c r="BI55" s="3"/>
      <c r="BJ55" s="3"/>
      <c r="BK55" s="3"/>
      <c r="BL55" s="3"/>
      <c r="BM55" s="3"/>
      <c r="BN55" s="3"/>
      <c r="BO55" s="3"/>
      <c r="BP55" s="3"/>
      <c r="BQ55" s="3"/>
      <c r="BR55" s="3"/>
    </row>
    <row r="56" spans="1:70" ht="10.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20"/>
      <c r="AE56" s="10"/>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row>
    <row r="57" spans="1:70" ht="24.75" customHeight="1" x14ac:dyDescent="0.45">
      <c r="A57" s="124">
        <v>210402</v>
      </c>
      <c r="B57" s="125"/>
      <c r="C57" s="125"/>
      <c r="D57" s="125"/>
      <c r="E57" s="125"/>
      <c r="F57" s="125"/>
      <c r="G57" s="125"/>
      <c r="H57" s="125"/>
      <c r="I57" s="125"/>
      <c r="J57" s="125"/>
      <c r="K57" s="125"/>
      <c r="L57" s="126"/>
      <c r="M57" s="3"/>
      <c r="N57" s="134"/>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6"/>
      <c r="AL57" s="3"/>
      <c r="AM57" s="172" t="str">
        <f>IF(Back!J54&gt;0,Back!J54," ")</f>
        <v xml:space="preserve"> </v>
      </c>
      <c r="AN57" s="173"/>
      <c r="AO57" s="173"/>
      <c r="AP57" s="173"/>
      <c r="AQ57" s="173"/>
      <c r="AR57" s="173"/>
      <c r="AS57" s="173"/>
      <c r="AT57" s="173"/>
      <c r="AU57" s="173"/>
      <c r="AV57" s="173"/>
      <c r="AW57" s="174"/>
      <c r="AX57" s="3"/>
      <c r="AY57" s="3"/>
      <c r="AZ57" s="133"/>
      <c r="BA57" s="111"/>
      <c r="BB57" s="111"/>
      <c r="BC57" s="111"/>
      <c r="BD57" s="111"/>
      <c r="BE57" s="111"/>
      <c r="BF57" s="111"/>
      <c r="BG57" s="111"/>
      <c r="BH57" s="111"/>
      <c r="BI57" s="111"/>
      <c r="BJ57" s="111"/>
      <c r="BK57" s="111"/>
      <c r="BL57" s="111"/>
      <c r="BM57" s="111"/>
      <c r="BN57" s="111"/>
      <c r="BO57" s="111"/>
      <c r="BP57" s="111"/>
      <c r="BQ57" s="111"/>
      <c r="BR57" s="112"/>
    </row>
    <row r="58" spans="1:70" ht="22.5" customHeight="1" x14ac:dyDescent="0.45">
      <c r="A58" s="124">
        <v>210402</v>
      </c>
      <c r="B58" s="125"/>
      <c r="C58" s="125"/>
      <c r="D58" s="125"/>
      <c r="E58" s="125"/>
      <c r="F58" s="125"/>
      <c r="G58" s="125"/>
      <c r="H58" s="125"/>
      <c r="I58" s="125"/>
      <c r="J58" s="125"/>
      <c r="K58" s="125"/>
      <c r="L58" s="126"/>
      <c r="M58" s="3"/>
      <c r="N58" s="134"/>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6"/>
      <c r="AL58" s="3"/>
      <c r="AM58" s="127"/>
      <c r="AN58" s="128"/>
      <c r="AO58" s="128"/>
      <c r="AP58" s="128"/>
      <c r="AQ58" s="128"/>
      <c r="AR58" s="128"/>
      <c r="AS58" s="128"/>
      <c r="AT58" s="128"/>
      <c r="AU58" s="128"/>
      <c r="AV58" s="128"/>
      <c r="AW58" s="129"/>
      <c r="AX58" s="3"/>
      <c r="AY58" s="3"/>
      <c r="AZ58" s="133"/>
      <c r="BA58" s="111"/>
      <c r="BB58" s="111"/>
      <c r="BC58" s="111"/>
      <c r="BD58" s="111"/>
      <c r="BE58" s="111"/>
      <c r="BF58" s="111"/>
      <c r="BG58" s="111"/>
      <c r="BH58" s="111"/>
      <c r="BI58" s="111"/>
      <c r="BJ58" s="111"/>
      <c r="BK58" s="111"/>
      <c r="BL58" s="111"/>
      <c r="BM58" s="111"/>
      <c r="BN58" s="111"/>
      <c r="BO58" s="111"/>
      <c r="BP58" s="111"/>
      <c r="BQ58" s="111"/>
      <c r="BR58" s="112"/>
    </row>
    <row r="59" spans="1:70" ht="24.75" customHeight="1" x14ac:dyDescent="0.45">
      <c r="A59" s="124">
        <v>210402</v>
      </c>
      <c r="B59" s="125"/>
      <c r="C59" s="125"/>
      <c r="D59" s="125"/>
      <c r="E59" s="125"/>
      <c r="F59" s="125"/>
      <c r="G59" s="125"/>
      <c r="H59" s="125"/>
      <c r="I59" s="125"/>
      <c r="J59" s="125"/>
      <c r="K59" s="125"/>
      <c r="L59" s="126"/>
      <c r="M59" s="3"/>
      <c r="N59" s="134"/>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c r="AL59" s="3"/>
      <c r="AM59" s="127"/>
      <c r="AN59" s="128"/>
      <c r="AO59" s="128"/>
      <c r="AP59" s="128"/>
      <c r="AQ59" s="128"/>
      <c r="AR59" s="128"/>
      <c r="AS59" s="128"/>
      <c r="AT59" s="128"/>
      <c r="AU59" s="128"/>
      <c r="AV59" s="128"/>
      <c r="AW59" s="129"/>
      <c r="AX59" s="3"/>
      <c r="AY59" s="3"/>
      <c r="AZ59" s="133"/>
      <c r="BA59" s="111"/>
      <c r="BB59" s="111"/>
      <c r="BC59" s="111"/>
      <c r="BD59" s="111"/>
      <c r="BE59" s="111"/>
      <c r="BF59" s="111"/>
      <c r="BG59" s="111"/>
      <c r="BH59" s="111"/>
      <c r="BI59" s="111"/>
      <c r="BJ59" s="111"/>
      <c r="BK59" s="111"/>
      <c r="BL59" s="111"/>
      <c r="BM59" s="111"/>
      <c r="BN59" s="111"/>
      <c r="BO59" s="111"/>
      <c r="BP59" s="111"/>
      <c r="BQ59" s="111"/>
      <c r="BR59" s="112"/>
    </row>
    <row r="60" spans="1:70" ht="24.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row>
    <row r="61" spans="1:70" ht="14.5" customHeight="1" x14ac:dyDescent="0.3">
      <c r="A61" s="15" t="s">
        <v>82</v>
      </c>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30" t="s">
        <v>85</v>
      </c>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2"/>
    </row>
    <row r="62" spans="1:70" x14ac:dyDescent="0.3">
      <c r="A62" s="21" t="s">
        <v>83</v>
      </c>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109"/>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c r="BR62" s="121"/>
    </row>
    <row r="63" spans="1:70" ht="18"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123"/>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8"/>
    </row>
    <row r="64" spans="1:70" ht="1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133" t="s">
        <v>84</v>
      </c>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2"/>
    </row>
    <row r="65" spans="1:70" ht="13.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109"/>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10"/>
      <c r="BF65" s="110"/>
      <c r="BG65" s="110"/>
      <c r="BH65" s="110"/>
      <c r="BI65" s="110"/>
      <c r="BJ65" s="110"/>
      <c r="BK65" s="110"/>
      <c r="BL65" s="110"/>
      <c r="BM65" s="110"/>
      <c r="BN65" s="110"/>
      <c r="BO65" s="110"/>
      <c r="BP65" s="110"/>
      <c r="BQ65" s="110"/>
      <c r="BR65" s="121"/>
    </row>
    <row r="66" spans="1:70" ht="18"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107"/>
      <c r="AE66" s="108"/>
      <c r="AF66" s="108"/>
      <c r="AG66" s="108"/>
      <c r="AH66" s="108"/>
      <c r="AI66" s="108"/>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c r="BI66" s="108"/>
      <c r="BJ66" s="108"/>
      <c r="BK66" s="108"/>
      <c r="BL66" s="108"/>
      <c r="BM66" s="108"/>
      <c r="BN66" s="108"/>
      <c r="BO66" s="108"/>
      <c r="BP66" s="108"/>
      <c r="BQ66" s="108"/>
      <c r="BR66" s="122"/>
    </row>
    <row r="67" spans="1:70" ht="1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123"/>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c r="BA67" s="103"/>
      <c r="BB67" s="103"/>
      <c r="BC67" s="103"/>
      <c r="BD67" s="103"/>
      <c r="BE67" s="103"/>
      <c r="BF67" s="103"/>
      <c r="BG67" s="103"/>
      <c r="BH67" s="103"/>
      <c r="BI67" s="103"/>
      <c r="BJ67" s="103"/>
      <c r="BK67" s="103"/>
      <c r="BL67" s="103"/>
      <c r="BM67" s="103"/>
      <c r="BN67" s="103"/>
      <c r="BO67" s="103"/>
      <c r="BP67" s="103"/>
      <c r="BQ67" s="103"/>
      <c r="BR67" s="104"/>
    </row>
  </sheetData>
  <mergeCells count="60">
    <mergeCell ref="AZ57:BR57"/>
    <mergeCell ref="AZ58:BR58"/>
    <mergeCell ref="AZ59:BR59"/>
    <mergeCell ref="A26:E26"/>
    <mergeCell ref="A27:C27"/>
    <mergeCell ref="D27:BR27"/>
    <mergeCell ref="A28:AG28"/>
    <mergeCell ref="AH28:BR28"/>
    <mergeCell ref="N57:AK57"/>
    <mergeCell ref="AM57:AW57"/>
    <mergeCell ref="A57:L57"/>
    <mergeCell ref="A29:BR29"/>
    <mergeCell ref="A32:BR32"/>
    <mergeCell ref="A44:BR45"/>
    <mergeCell ref="A46:BR46"/>
    <mergeCell ref="A47:BR49"/>
    <mergeCell ref="AL19:AV19"/>
    <mergeCell ref="AW19:BR19"/>
    <mergeCell ref="A19:R19"/>
    <mergeCell ref="AT12:BR15"/>
    <mergeCell ref="A17:R18"/>
    <mergeCell ref="S17:AK18"/>
    <mergeCell ref="AL17:AV18"/>
    <mergeCell ref="AW17:BR18"/>
    <mergeCell ref="S19:AK19"/>
    <mergeCell ref="A16:R16"/>
    <mergeCell ref="S16:BR16"/>
    <mergeCell ref="AD65:BR67"/>
    <mergeCell ref="A58:L58"/>
    <mergeCell ref="A59:L59"/>
    <mergeCell ref="AM58:AW58"/>
    <mergeCell ref="AM59:AW59"/>
    <mergeCell ref="AD61:BR61"/>
    <mergeCell ref="AD64:BR64"/>
    <mergeCell ref="N58:AK58"/>
    <mergeCell ref="N59:AK59"/>
    <mergeCell ref="AD62:BR63"/>
    <mergeCell ref="A50:BR51"/>
    <mergeCell ref="BD33:BR33"/>
    <mergeCell ref="BD35:BR35"/>
    <mergeCell ref="BD41:BR41"/>
    <mergeCell ref="P33:AY33"/>
    <mergeCell ref="P35:AY35"/>
    <mergeCell ref="A21:BR21"/>
    <mergeCell ref="A23:BR23"/>
    <mergeCell ref="A25:BR25"/>
    <mergeCell ref="F26:BR26"/>
    <mergeCell ref="Z22:BR22"/>
    <mergeCell ref="A22:Y22"/>
    <mergeCell ref="A24:I24"/>
    <mergeCell ref="J24:BR24"/>
    <mergeCell ref="R2:BR2"/>
    <mergeCell ref="A7:BR7"/>
    <mergeCell ref="F9:AK11"/>
    <mergeCell ref="A9:E11"/>
    <mergeCell ref="A12:E15"/>
    <mergeCell ref="F12:AK15"/>
    <mergeCell ref="AL9:AS11"/>
    <mergeCell ref="AT9:BR11"/>
    <mergeCell ref="AL12:AS15"/>
  </mergeCells>
  <pageMargins left="0.70866141732283472" right="0.70866141732283472" top="0.74803149606299213" bottom="0.74803149606299213" header="0.31496062992125984" footer="0.31496062992125984"/>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A93E9-D7D5-464E-8F94-E04C2893443C}">
  <dimension ref="A1:P61"/>
  <sheetViews>
    <sheetView tabSelected="1" workbookViewId="0">
      <selection activeCell="N19" sqref="N19"/>
    </sheetView>
  </sheetViews>
  <sheetFormatPr defaultColWidth="8.81640625" defaultRowHeight="14.5" x14ac:dyDescent="0.35"/>
  <cols>
    <col min="1" max="1" width="5.453125" style="24" customWidth="1"/>
    <col min="2" max="2" width="6.54296875" style="24" customWidth="1"/>
    <col min="3" max="3" width="5.453125" style="24" customWidth="1"/>
    <col min="4" max="4" width="9.81640625" style="24" customWidth="1"/>
    <col min="5" max="5" width="16.81640625" style="24" customWidth="1"/>
    <col min="6" max="6" width="63" style="24" bestFit="1" customWidth="1"/>
    <col min="7" max="7" width="18.453125" style="24" customWidth="1"/>
    <col min="8" max="8" width="17.1796875" style="24" customWidth="1"/>
    <col min="9" max="9" width="14.54296875" style="24" customWidth="1"/>
    <col min="10" max="10" width="18.453125" style="24" customWidth="1"/>
    <col min="11" max="11" width="17" style="24" customWidth="1"/>
    <col min="12" max="15" width="8.81640625" style="24"/>
    <col min="16" max="16" width="0" style="24" hidden="1" customWidth="1"/>
    <col min="17" max="16384" width="8.81640625" style="24"/>
  </cols>
  <sheetData>
    <row r="1" spans="1:16" x14ac:dyDescent="0.35">
      <c r="A1" s="189" t="s">
        <v>0</v>
      </c>
      <c r="B1" s="189"/>
      <c r="C1" s="189"/>
      <c r="D1" s="189"/>
      <c r="F1" s="24" t="s">
        <v>1</v>
      </c>
      <c r="G1" s="25"/>
      <c r="H1" s="26" t="s">
        <v>2</v>
      </c>
      <c r="I1" s="27"/>
    </row>
    <row r="2" spans="1:16" x14ac:dyDescent="0.35">
      <c r="F2" s="26"/>
      <c r="G2" s="28"/>
      <c r="H2" s="28"/>
      <c r="I2" s="29"/>
    </row>
    <row r="3" spans="1:16" x14ac:dyDescent="0.35">
      <c r="F3" s="24" t="s">
        <v>3</v>
      </c>
      <c r="G3" s="25"/>
      <c r="H3" s="26" t="s">
        <v>2</v>
      </c>
      <c r="I3" s="27"/>
      <c r="K3" s="29"/>
    </row>
    <row r="4" spans="1:16" x14ac:dyDescent="0.35">
      <c r="F4" s="26"/>
      <c r="G4" s="28"/>
      <c r="H4" s="26"/>
    </row>
    <row r="5" spans="1:16" x14ac:dyDescent="0.35">
      <c r="A5" s="189" t="s">
        <v>4</v>
      </c>
      <c r="B5" s="189"/>
      <c r="C5" s="189"/>
      <c r="D5" s="189"/>
      <c r="F5" s="24" t="s">
        <v>1</v>
      </c>
      <c r="G5" s="25"/>
      <c r="H5" s="26" t="s">
        <v>2</v>
      </c>
      <c r="I5" s="27"/>
      <c r="K5" s="29"/>
    </row>
    <row r="6" spans="1:16" x14ac:dyDescent="0.35">
      <c r="F6" s="26"/>
      <c r="G6" s="30"/>
      <c r="H6" s="26"/>
      <c r="I6" s="29"/>
    </row>
    <row r="7" spans="1:16" x14ac:dyDescent="0.35">
      <c r="F7" s="24" t="s">
        <v>3</v>
      </c>
      <c r="G7" s="25"/>
      <c r="H7" s="26" t="s">
        <v>2</v>
      </c>
      <c r="I7" s="27"/>
    </row>
    <row r="8" spans="1:16" x14ac:dyDescent="0.35">
      <c r="F8" s="26"/>
      <c r="G8" s="28"/>
      <c r="H8" s="26"/>
      <c r="I8" s="29"/>
      <c r="K8" s="29"/>
      <c r="P8" s="24" t="s">
        <v>5</v>
      </c>
    </row>
    <row r="9" spans="1:16" x14ac:dyDescent="0.35">
      <c r="A9" s="190" t="s">
        <v>6</v>
      </c>
      <c r="B9" s="190"/>
      <c r="C9" s="190"/>
      <c r="D9" s="190"/>
      <c r="F9" s="24" t="s">
        <v>1</v>
      </c>
      <c r="G9" s="25"/>
      <c r="H9" s="26" t="s">
        <v>2</v>
      </c>
      <c r="I9" s="27"/>
      <c r="M9" s="29"/>
      <c r="O9" s="31"/>
      <c r="P9" s="24" t="s">
        <v>7</v>
      </c>
    </row>
    <row r="10" spans="1:16" x14ac:dyDescent="0.35">
      <c r="A10" s="190"/>
      <c r="B10" s="190"/>
      <c r="C10" s="190"/>
      <c r="D10" s="190"/>
      <c r="F10" s="26"/>
      <c r="G10" s="28"/>
      <c r="H10" s="26"/>
      <c r="I10" s="29"/>
      <c r="K10" s="29"/>
    </row>
    <row r="11" spans="1:16" ht="19.5" customHeight="1" x14ac:dyDescent="0.35">
      <c r="F11" s="24" t="s">
        <v>3</v>
      </c>
      <c r="G11" s="25"/>
      <c r="H11" s="26" t="s">
        <v>2</v>
      </c>
      <c r="I11" s="27"/>
      <c r="J11" s="29"/>
      <c r="O11" s="31"/>
    </row>
    <row r="12" spans="1:16" ht="19.5" customHeight="1" x14ac:dyDescent="0.35">
      <c r="F12" s="26"/>
      <c r="G12" s="28"/>
      <c r="H12" s="26"/>
      <c r="I12" s="29"/>
    </row>
    <row r="13" spans="1:16" ht="19.5" customHeight="1" x14ac:dyDescent="0.35">
      <c r="A13" s="189"/>
      <c r="B13" s="189"/>
      <c r="C13" s="189"/>
      <c r="D13" s="189"/>
      <c r="E13" s="189"/>
      <c r="F13" s="189"/>
      <c r="G13" s="189"/>
      <c r="H13" s="189"/>
      <c r="I13" s="189"/>
      <c r="J13" s="189"/>
      <c r="O13" s="31"/>
    </row>
    <row r="14" spans="1:16" ht="27.75" customHeight="1" x14ac:dyDescent="0.35">
      <c r="A14" s="191" t="s">
        <v>8</v>
      </c>
      <c r="B14" s="191"/>
      <c r="C14" s="191"/>
      <c r="D14" s="191"/>
      <c r="E14" s="191"/>
      <c r="F14" s="191"/>
      <c r="G14" s="191"/>
      <c r="H14" s="32" t="s">
        <v>5</v>
      </c>
      <c r="I14" s="33"/>
    </row>
    <row r="15" spans="1:16" ht="20.149999999999999" customHeight="1" x14ac:dyDescent="0.35">
      <c r="A15" s="188" t="s">
        <v>9</v>
      </c>
      <c r="B15" s="188"/>
      <c r="C15" s="188"/>
      <c r="D15" s="188"/>
      <c r="E15" s="188"/>
      <c r="F15" s="188"/>
      <c r="G15" s="188"/>
      <c r="H15" s="32" t="s">
        <v>5</v>
      </c>
      <c r="I15" s="33"/>
    </row>
    <row r="16" spans="1:16" ht="16.5" customHeight="1" x14ac:dyDescent="0.35">
      <c r="G16" s="26"/>
      <c r="I16" s="26"/>
    </row>
    <row r="17" spans="1:11" ht="20.149999999999999" customHeight="1" x14ac:dyDescent="0.35">
      <c r="B17" s="34" t="s">
        <v>10</v>
      </c>
      <c r="C17" s="35"/>
      <c r="D17" s="35"/>
      <c r="E17" s="35"/>
      <c r="F17" s="35"/>
      <c r="G17" s="36" t="s">
        <v>11</v>
      </c>
      <c r="H17" s="37" t="s">
        <v>12</v>
      </c>
      <c r="I17" s="38" t="s">
        <v>13</v>
      </c>
      <c r="J17" s="39" t="s">
        <v>14</v>
      </c>
      <c r="K17" s="37" t="s">
        <v>15</v>
      </c>
    </row>
    <row r="18" spans="1:11" ht="22" customHeight="1" x14ac:dyDescent="0.35">
      <c r="B18" s="40" t="s">
        <v>16</v>
      </c>
      <c r="C18" s="41"/>
      <c r="D18" s="41"/>
      <c r="E18" s="41"/>
      <c r="F18" s="41"/>
      <c r="G18" s="42" t="str">
        <f>IF($H$14=$H$15, IF($H$14="N", "100%","0%"), "100%")</f>
        <v>100%</v>
      </c>
      <c r="H18" s="43">
        <v>90</v>
      </c>
      <c r="I18" s="44"/>
      <c r="J18" s="45">
        <f>IF(I3-I1&lt;0,G3-G1-1,G3-G1)</f>
        <v>0</v>
      </c>
      <c r="K18" s="46">
        <f>J18*H18*G18</f>
        <v>0</v>
      </c>
    </row>
    <row r="19" spans="1:11" ht="22" customHeight="1" x14ac:dyDescent="0.35">
      <c r="B19" s="40" t="s">
        <v>17</v>
      </c>
      <c r="C19" s="41"/>
      <c r="D19" s="41"/>
      <c r="E19" s="41"/>
      <c r="F19" s="41"/>
      <c r="G19" s="42" t="str">
        <f t="shared" ref="G19:G20" si="0">IF($H$14=$H$15, IF($H$14="N", "100%","0%"), "100%")</f>
        <v>100%</v>
      </c>
      <c r="H19" s="43">
        <v>45</v>
      </c>
      <c r="I19" s="47">
        <f>IF($I$3-$I$1&lt;0,24-($I$1-$I$3),$I$3-$I$1)</f>
        <v>0</v>
      </c>
      <c r="J19" s="45">
        <f>IF((HOUR(I19)+MINUTE(I19)/60)&gt;=5,IF((HOUR(I19)+MINUTE(I19)/60)&gt;=10,1,0),0)</f>
        <v>0</v>
      </c>
      <c r="K19" s="46">
        <f>J19*H19*G19</f>
        <v>0</v>
      </c>
    </row>
    <row r="20" spans="1:11" ht="22" customHeight="1" x14ac:dyDescent="0.35">
      <c r="B20" s="40" t="s">
        <v>18</v>
      </c>
      <c r="C20" s="41"/>
      <c r="D20" s="41"/>
      <c r="E20" s="41"/>
      <c r="F20" s="41"/>
      <c r="G20" s="42" t="str">
        <f t="shared" si="0"/>
        <v>100%</v>
      </c>
      <c r="H20" s="43"/>
      <c r="I20" s="47">
        <f>IF($I$3-$I$1&lt;0,24-($I$1-$I$3),$I$3-$I$1)</f>
        <v>0</v>
      </c>
      <c r="J20" s="45">
        <f>IF((HOUR(I19)+MINUTE(I19)/60)&gt;=5,IF((HOUR(I19)+MINUTE(I19)/60)&gt;=10,0,1),0)</f>
        <v>0</v>
      </c>
      <c r="K20" s="46">
        <f>J20*H20*G20</f>
        <v>0</v>
      </c>
    </row>
    <row r="21" spans="1:11" ht="22" customHeight="1" x14ac:dyDescent="0.35">
      <c r="B21" s="40" t="s">
        <v>15</v>
      </c>
      <c r="C21" s="41"/>
      <c r="D21" s="41"/>
      <c r="E21" s="41"/>
      <c r="F21" s="41"/>
      <c r="G21" s="41"/>
      <c r="H21" s="48"/>
      <c r="I21" s="49"/>
      <c r="J21" s="49"/>
      <c r="K21" s="50">
        <f>SUM(K18:K20)</f>
        <v>0</v>
      </c>
    </row>
    <row r="22" spans="1:11" ht="20.149999999999999" customHeight="1" x14ac:dyDescent="0.35"/>
    <row r="23" spans="1:11" ht="20.149999999999999" customHeight="1" x14ac:dyDescent="0.35">
      <c r="B23" s="195" t="s">
        <v>19</v>
      </c>
      <c r="C23" s="196"/>
      <c r="D23" s="196"/>
      <c r="E23" s="196"/>
      <c r="F23" s="196"/>
      <c r="G23" s="197"/>
      <c r="H23" s="37" t="s">
        <v>12</v>
      </c>
      <c r="I23" s="38" t="s">
        <v>20</v>
      </c>
      <c r="J23" s="37" t="s">
        <v>21</v>
      </c>
    </row>
    <row r="24" spans="1:11" ht="22" customHeight="1" x14ac:dyDescent="0.35">
      <c r="B24" s="40" t="s">
        <v>22</v>
      </c>
      <c r="C24" s="41"/>
      <c r="D24" s="41"/>
      <c r="E24" s="41"/>
      <c r="F24" s="41"/>
      <c r="G24" s="41"/>
      <c r="H24" s="51"/>
      <c r="I24" s="52"/>
      <c r="J24" s="53">
        <f>I24*H24</f>
        <v>0</v>
      </c>
    </row>
    <row r="25" spans="1:11" ht="22" customHeight="1" x14ac:dyDescent="0.35">
      <c r="B25" s="40" t="s">
        <v>23</v>
      </c>
      <c r="C25" s="41"/>
      <c r="D25" s="41"/>
      <c r="E25" s="41"/>
      <c r="F25" s="41"/>
      <c r="G25" s="41"/>
      <c r="H25" s="51"/>
      <c r="I25" s="52"/>
      <c r="J25" s="53">
        <f>I25*H25</f>
        <v>0</v>
      </c>
    </row>
    <row r="26" spans="1:11" ht="22" customHeight="1" x14ac:dyDescent="0.35">
      <c r="B26" s="40" t="s">
        <v>24</v>
      </c>
      <c r="C26" s="41"/>
      <c r="D26" s="41"/>
      <c r="E26" s="41"/>
      <c r="F26" s="41"/>
      <c r="G26" s="41"/>
      <c r="H26" s="51"/>
      <c r="I26" s="52"/>
      <c r="J26" s="53">
        <f>I26*H26</f>
        <v>0</v>
      </c>
    </row>
    <row r="27" spans="1:11" ht="20.149999999999999" customHeight="1" x14ac:dyDescent="0.35">
      <c r="A27" s="54"/>
      <c r="B27" s="55"/>
      <c r="C27" s="55"/>
      <c r="D27" s="55"/>
      <c r="E27" s="55"/>
      <c r="F27" s="55"/>
      <c r="G27" s="55"/>
      <c r="H27" s="55"/>
      <c r="I27" s="55"/>
      <c r="J27" s="55"/>
    </row>
    <row r="28" spans="1:11" ht="20.149999999999999" customHeight="1" x14ac:dyDescent="0.35">
      <c r="A28" s="24" t="s">
        <v>25</v>
      </c>
    </row>
    <row r="29" spans="1:11" ht="30" customHeight="1" x14ac:dyDescent="0.35">
      <c r="B29" s="198" t="s">
        <v>26</v>
      </c>
      <c r="C29" s="199"/>
      <c r="D29" s="199"/>
      <c r="E29" s="199"/>
      <c r="F29" s="199"/>
      <c r="G29" s="36" t="s">
        <v>11</v>
      </c>
      <c r="H29" s="37" t="s">
        <v>12</v>
      </c>
      <c r="I29" s="38" t="s">
        <v>13</v>
      </c>
      <c r="J29" s="39" t="s">
        <v>14</v>
      </c>
      <c r="K29" s="37" t="s">
        <v>15</v>
      </c>
    </row>
    <row r="30" spans="1:11" ht="22" customHeight="1" x14ac:dyDescent="0.35">
      <c r="B30" s="40" t="s">
        <v>27</v>
      </c>
      <c r="C30" s="41"/>
      <c r="D30" s="41"/>
      <c r="E30" s="41"/>
      <c r="F30" s="41"/>
      <c r="G30" s="56">
        <v>0.1</v>
      </c>
      <c r="H30" s="43"/>
      <c r="I30" s="57"/>
      <c r="J30" s="45">
        <f>IF(I7-I5&lt;0, G7-G5-1,G7-G5)</f>
        <v>0</v>
      </c>
      <c r="K30" s="46">
        <f>J30*H30*G30</f>
        <v>0</v>
      </c>
    </row>
    <row r="31" spans="1:11" ht="22" customHeight="1" x14ac:dyDescent="0.35">
      <c r="B31" s="40" t="s">
        <v>28</v>
      </c>
      <c r="C31" s="41"/>
      <c r="D31" s="41"/>
      <c r="E31" s="41"/>
      <c r="F31" s="41"/>
      <c r="G31" s="56">
        <v>0.1</v>
      </c>
      <c r="H31" s="43"/>
      <c r="I31" s="58">
        <f>IF($I$7-$I$5&lt;0,24-($I$5-$I$7),$I$7-$I$5)</f>
        <v>0</v>
      </c>
      <c r="J31" s="45">
        <f>IF((HOUR(I31)+MINUTE(I31)/60)&gt;=5,IF((HOUR(I31)+MINUTE(I31)/60)&gt;=10,1,0),0)</f>
        <v>0</v>
      </c>
      <c r="K31" s="46">
        <f>J31*H31*G31</f>
        <v>0</v>
      </c>
    </row>
    <row r="32" spans="1:11" ht="22" customHeight="1" x14ac:dyDescent="0.35">
      <c r="B32" s="40" t="s">
        <v>29</v>
      </c>
      <c r="C32" s="41"/>
      <c r="D32" s="41"/>
      <c r="E32" s="41"/>
      <c r="F32" s="41"/>
      <c r="G32" s="56">
        <v>0.1</v>
      </c>
      <c r="H32" s="43"/>
      <c r="I32" s="58">
        <f>IF($I$7-$I$5&lt;0,24-($I$5-$I$7),$I$7-$I$5)</f>
        <v>0</v>
      </c>
      <c r="J32" s="45">
        <f>IF((HOUR(I32)+MINUTE(I32)/60)&gt;=5,IF((HOUR(I32)+MINUTE(I32)/60)&gt;=10,0,1),0)</f>
        <v>0</v>
      </c>
      <c r="K32" s="46">
        <f>J32*H32*G32</f>
        <v>0</v>
      </c>
    </row>
    <row r="33" spans="1:11" ht="22" customHeight="1" x14ac:dyDescent="0.35">
      <c r="B33" s="40" t="s">
        <v>30</v>
      </c>
      <c r="C33" s="41"/>
      <c r="D33" s="41"/>
      <c r="E33" s="41"/>
      <c r="F33" s="41"/>
      <c r="G33" s="41"/>
      <c r="H33" s="48"/>
      <c r="I33" s="48"/>
      <c r="J33" s="49"/>
      <c r="K33" s="59"/>
    </row>
    <row r="34" spans="1:11" ht="22" customHeight="1" x14ac:dyDescent="0.35">
      <c r="B34" s="40" t="s">
        <v>15</v>
      </c>
      <c r="C34" s="41"/>
      <c r="D34" s="41"/>
      <c r="E34" s="41"/>
      <c r="F34" s="41"/>
      <c r="G34" s="41"/>
      <c r="H34" s="48"/>
      <c r="I34" s="49"/>
      <c r="J34" s="49"/>
      <c r="K34" s="50">
        <f>SUM(K30:K33)</f>
        <v>0</v>
      </c>
    </row>
    <row r="35" spans="1:11" ht="20.149999999999999" customHeight="1" x14ac:dyDescent="0.35">
      <c r="A35" s="54"/>
      <c r="B35" s="200"/>
      <c r="C35" s="200"/>
      <c r="D35" s="200"/>
      <c r="E35" s="200"/>
      <c r="F35" s="200"/>
      <c r="G35" s="200"/>
      <c r="H35" s="200"/>
      <c r="I35" s="200"/>
      <c r="J35" s="200"/>
    </row>
    <row r="36" spans="1:11" ht="20.149999999999999" customHeight="1" x14ac:dyDescent="0.35">
      <c r="A36" s="24" t="s">
        <v>25</v>
      </c>
    </row>
    <row r="37" spans="1:11" ht="36" customHeight="1" x14ac:dyDescent="0.35">
      <c r="B37" s="198" t="s">
        <v>31</v>
      </c>
      <c r="C37" s="199"/>
      <c r="D37" s="199"/>
      <c r="E37" s="199"/>
      <c r="F37" s="199"/>
      <c r="G37" s="36" t="s">
        <v>11</v>
      </c>
      <c r="H37" s="37" t="s">
        <v>12</v>
      </c>
      <c r="I37" s="38" t="s">
        <v>13</v>
      </c>
      <c r="J37" s="39" t="s">
        <v>14</v>
      </c>
      <c r="K37" s="37" t="s">
        <v>15</v>
      </c>
    </row>
    <row r="38" spans="1:11" ht="22" customHeight="1" x14ac:dyDescent="0.35">
      <c r="B38" s="40" t="s">
        <v>32</v>
      </c>
      <c r="C38" s="41"/>
      <c r="D38" s="41"/>
      <c r="E38" s="41"/>
      <c r="F38" s="41"/>
      <c r="G38" s="56">
        <v>0.8</v>
      </c>
      <c r="H38" s="43"/>
      <c r="I38" s="57"/>
      <c r="J38" s="45">
        <f>IF(G11-G9&lt;=7,IF(I11-I9&lt;0,G11-G9-1, G11-G9), 7)</f>
        <v>0</v>
      </c>
      <c r="K38" s="46">
        <f>J38*H38*G38</f>
        <v>0</v>
      </c>
    </row>
    <row r="39" spans="1:11" ht="22" customHeight="1" x14ac:dyDescent="0.35">
      <c r="B39" s="40" t="s">
        <v>33</v>
      </c>
      <c r="C39" s="41"/>
      <c r="D39" s="41"/>
      <c r="E39" s="41"/>
      <c r="F39" s="41"/>
      <c r="G39" s="56">
        <v>0.8</v>
      </c>
      <c r="H39" s="43"/>
      <c r="I39" s="58">
        <f>IF(J38&lt;=7,IF(J45=0,IF($I$11-$I$9&lt;0,24-($I$9-$I$11),$I$11-$I$9), "00:00"), "00:00")</f>
        <v>0</v>
      </c>
      <c r="J39" s="45">
        <f>IFERROR(IF((HOUR(I39)+MINUTE(I39)/60)&gt;=5,IF((HOUR(I39)+MINUTE(I39)/60)&gt;=10,1,0),0), " ")</f>
        <v>0</v>
      </c>
      <c r="K39" s="46">
        <f>IFERROR(J39*H39*G39, " ")</f>
        <v>0</v>
      </c>
    </row>
    <row r="40" spans="1:11" ht="22" customHeight="1" x14ac:dyDescent="0.35">
      <c r="B40" s="40" t="s">
        <v>34</v>
      </c>
      <c r="C40" s="41"/>
      <c r="D40" s="41"/>
      <c r="E40" s="41"/>
      <c r="F40" s="41"/>
      <c r="G40" s="56">
        <v>0.8</v>
      </c>
      <c r="H40" s="43"/>
      <c r="I40" s="58">
        <f>IF(J38&lt;=7,IF(J45=0,IF($I$11-$I$9&lt;0,24-($I$9-$I$11),$I$11-$I$9),"00:00"), "00:00")</f>
        <v>0</v>
      </c>
      <c r="J40" s="45">
        <f>IFERROR(IF((HOUR(I40)+MINUTE(I40)/60)&gt;=5,IF((HOUR(I40)+MINUTE(I40)/60)&gt;=10,0,1),0), " ")</f>
        <v>0</v>
      </c>
      <c r="K40" s="46">
        <f>IFERROR(J40*H40*G40, " ")</f>
        <v>0</v>
      </c>
    </row>
    <row r="41" spans="1:11" ht="22" customHeight="1" x14ac:dyDescent="0.35">
      <c r="B41" s="40" t="s">
        <v>15</v>
      </c>
      <c r="C41" s="41"/>
      <c r="D41" s="41"/>
      <c r="E41" s="41"/>
      <c r="F41" s="41"/>
      <c r="G41" s="41"/>
      <c r="H41" s="48"/>
      <c r="I41" s="49"/>
      <c r="J41" s="49"/>
      <c r="K41" s="50">
        <f>SUM(K38:K40)</f>
        <v>0</v>
      </c>
    </row>
    <row r="42" spans="1:11" ht="20.149999999999999" customHeight="1" x14ac:dyDescent="0.35">
      <c r="A42" s="54"/>
      <c r="B42" s="200"/>
      <c r="C42" s="200"/>
      <c r="D42" s="200"/>
      <c r="E42" s="200"/>
      <c r="F42" s="200"/>
      <c r="G42" s="200"/>
      <c r="H42" s="200"/>
      <c r="I42" s="200"/>
      <c r="J42" s="200"/>
    </row>
    <row r="43" spans="1:11" ht="20.149999999999999" customHeight="1" x14ac:dyDescent="0.35">
      <c r="A43" s="24" t="s">
        <v>25</v>
      </c>
    </row>
    <row r="44" spans="1:11" ht="36" customHeight="1" x14ac:dyDescent="0.35">
      <c r="B44" s="198" t="s">
        <v>35</v>
      </c>
      <c r="C44" s="199"/>
      <c r="D44" s="199"/>
      <c r="E44" s="199"/>
      <c r="F44" s="199"/>
      <c r="G44" s="36" t="s">
        <v>11</v>
      </c>
      <c r="H44" s="37" t="s">
        <v>12</v>
      </c>
      <c r="I44" s="38" t="s">
        <v>13</v>
      </c>
      <c r="J44" s="39" t="s">
        <v>14</v>
      </c>
      <c r="K44" s="37" t="s">
        <v>15</v>
      </c>
    </row>
    <row r="45" spans="1:11" ht="22" customHeight="1" x14ac:dyDescent="0.35">
      <c r="B45" s="40" t="s">
        <v>36</v>
      </c>
      <c r="C45" s="41"/>
      <c r="D45" s="41"/>
      <c r="E45" s="41"/>
      <c r="F45" s="41"/>
      <c r="G45" s="56">
        <v>0.5</v>
      </c>
      <c r="H45" s="43"/>
      <c r="I45" s="57"/>
      <c r="J45" s="45">
        <f>IF(G11-G9&gt;7,IF(I11-I9&lt;0,G11-G9-8, G11-G9-7), 0)</f>
        <v>0</v>
      </c>
      <c r="K45" s="46">
        <f>J45*H45*G45</f>
        <v>0</v>
      </c>
    </row>
    <row r="46" spans="1:11" ht="22" customHeight="1" x14ac:dyDescent="0.35">
      <c r="B46" s="40" t="s">
        <v>37</v>
      </c>
      <c r="C46" s="41"/>
      <c r="D46" s="41"/>
      <c r="E46" s="41"/>
      <c r="F46" s="41"/>
      <c r="G46" s="56">
        <v>0.5</v>
      </c>
      <c r="H46" s="43"/>
      <c r="I46" s="58" t="str">
        <f>IF(J45&gt;0,IF($I$11-$I$9&lt;0,24-($I$9-$I$11),$I$11-$I$9), "00:00 ")</f>
        <v xml:space="preserve">00:00 </v>
      </c>
      <c r="J46" s="45">
        <f>IFERROR(IF((HOUR(I46)+MINUTE(I46)/60)&gt;=5,IF((HOUR(I46)+MINUTE(I46)/60)&gt;=10,1,0),0), " ")</f>
        <v>0</v>
      </c>
      <c r="K46" s="46">
        <f>J46*H46*G46</f>
        <v>0</v>
      </c>
    </row>
    <row r="47" spans="1:11" ht="22" customHeight="1" x14ac:dyDescent="0.35">
      <c r="B47" s="40" t="s">
        <v>38</v>
      </c>
      <c r="C47" s="41"/>
      <c r="D47" s="41"/>
      <c r="E47" s="41"/>
      <c r="F47" s="41"/>
      <c r="G47" s="56">
        <v>0.5</v>
      </c>
      <c r="H47" s="43"/>
      <c r="I47" s="58" t="str">
        <f>IF(J45&gt;0,IF($I$11-$I$9&lt;0,24-($I$9-$I$11),$I$11-$I$9), "00:00 ")</f>
        <v xml:space="preserve">00:00 </v>
      </c>
      <c r="J47" s="45">
        <f>IFERROR(IF((HOUR(I47)+MINUTE(I47)/60)&gt;=5,IF((HOUR(I47)+MINUTE(I47)/60)&gt;=10,0,1),0), " ")</f>
        <v>0</v>
      </c>
      <c r="K47" s="46">
        <f>J47*H47*G47</f>
        <v>0</v>
      </c>
    </row>
    <row r="48" spans="1:11" ht="22" customHeight="1" x14ac:dyDescent="0.35">
      <c r="B48" s="40" t="s">
        <v>15</v>
      </c>
      <c r="C48" s="41"/>
      <c r="D48" s="41"/>
      <c r="E48" s="41"/>
      <c r="F48" s="41"/>
      <c r="G48" s="41"/>
      <c r="H48" s="48"/>
      <c r="I48" s="49"/>
      <c r="J48" s="49"/>
      <c r="K48" s="50">
        <f>SUM(K45:K47)</f>
        <v>0</v>
      </c>
    </row>
    <row r="49" spans="1:10" ht="20.149999999999999" customHeight="1" x14ac:dyDescent="0.35">
      <c r="A49" s="54"/>
      <c r="B49" s="54"/>
      <c r="C49" s="54"/>
      <c r="D49" s="54"/>
      <c r="E49" s="54"/>
      <c r="F49" s="54"/>
      <c r="G49" s="54"/>
      <c r="H49" s="54"/>
      <c r="I49" s="54"/>
      <c r="J49" s="54"/>
    </row>
    <row r="50" spans="1:10" ht="20.149999999999999" customHeight="1" x14ac:dyDescent="0.35">
      <c r="A50" s="24" t="s">
        <v>39</v>
      </c>
    </row>
    <row r="51" spans="1:10" ht="8.25" customHeight="1" x14ac:dyDescent="0.35">
      <c r="A51" s="54"/>
    </row>
    <row r="52" spans="1:10" ht="22" customHeight="1" x14ac:dyDescent="0.35">
      <c r="B52" s="40" t="s">
        <v>40</v>
      </c>
      <c r="C52" s="41"/>
      <c r="D52" s="41"/>
      <c r="E52" s="41"/>
      <c r="F52" s="41"/>
      <c r="G52" s="41"/>
      <c r="H52" s="41"/>
      <c r="I52" s="60"/>
      <c r="J52" s="61">
        <f>K48+K41+K34+K21-J25-J26-J24</f>
        <v>0</v>
      </c>
    </row>
    <row r="53" spans="1:10" ht="31.5" customHeight="1" x14ac:dyDescent="0.35">
      <c r="B53" s="201" t="s">
        <v>50</v>
      </c>
      <c r="C53" s="202"/>
      <c r="D53" s="202"/>
      <c r="E53" s="202"/>
      <c r="F53" s="203" t="s">
        <v>41</v>
      </c>
      <c r="G53" s="203"/>
      <c r="H53" s="62" t="s">
        <v>42</v>
      </c>
      <c r="I53" s="63" t="s">
        <v>43</v>
      </c>
      <c r="J53" s="64"/>
    </row>
    <row r="54" spans="1:10" ht="22" customHeight="1" x14ac:dyDescent="0.35">
      <c r="B54" s="40" t="s">
        <v>44</v>
      </c>
      <c r="C54" s="41"/>
      <c r="D54" s="41"/>
      <c r="E54" s="41"/>
      <c r="F54" s="41"/>
      <c r="G54" s="41"/>
      <c r="H54" s="41"/>
      <c r="I54" s="65"/>
      <c r="J54" s="66" t="str">
        <f>IFERROR(J52/J53, " ")</f>
        <v xml:space="preserve"> </v>
      </c>
    </row>
    <row r="55" spans="1:10" ht="15" customHeight="1" x14ac:dyDescent="0.35"/>
    <row r="56" spans="1:10" ht="15" customHeight="1" x14ac:dyDescent="0.35"/>
    <row r="57" spans="1:10" ht="20.149999999999999" customHeight="1" x14ac:dyDescent="0.35">
      <c r="B57" s="67" t="s">
        <v>45</v>
      </c>
      <c r="C57" s="68"/>
      <c r="D57" s="68"/>
      <c r="E57" s="60"/>
      <c r="F57" s="60"/>
    </row>
    <row r="58" spans="1:10" ht="20.149999999999999" customHeight="1" x14ac:dyDescent="0.35">
      <c r="B58" s="204" t="s">
        <v>46</v>
      </c>
      <c r="C58" s="205"/>
      <c r="D58" s="205"/>
      <c r="E58" s="206"/>
      <c r="F58" s="69"/>
    </row>
    <row r="59" spans="1:10" ht="20.149999999999999" customHeight="1" x14ac:dyDescent="0.35">
      <c r="B59" s="204" t="s">
        <v>47</v>
      </c>
      <c r="C59" s="205"/>
      <c r="D59" s="205"/>
      <c r="E59" s="206"/>
      <c r="F59" s="69"/>
    </row>
    <row r="60" spans="1:10" ht="20.149999999999999" customHeight="1" x14ac:dyDescent="0.35">
      <c r="B60" s="204" t="s">
        <v>48</v>
      </c>
      <c r="C60" s="205"/>
      <c r="D60" s="205"/>
      <c r="E60" s="206"/>
      <c r="F60" s="69"/>
    </row>
    <row r="61" spans="1:10" ht="20.149999999999999" customHeight="1" x14ac:dyDescent="0.35">
      <c r="B61" s="192" t="s">
        <v>49</v>
      </c>
      <c r="C61" s="193"/>
      <c r="D61" s="193"/>
      <c r="E61" s="194"/>
      <c r="F61" s="65"/>
    </row>
  </sheetData>
  <mergeCells count="18">
    <mergeCell ref="B61:E61"/>
    <mergeCell ref="B23:G23"/>
    <mergeCell ref="B29:F29"/>
    <mergeCell ref="B35:J35"/>
    <mergeCell ref="B37:F37"/>
    <mergeCell ref="B42:J42"/>
    <mergeCell ref="B44:F44"/>
    <mergeCell ref="B53:E53"/>
    <mergeCell ref="F53:G53"/>
    <mergeCell ref="B58:E58"/>
    <mergeCell ref="B59:E59"/>
    <mergeCell ref="B60:E60"/>
    <mergeCell ref="A15:G15"/>
    <mergeCell ref="A1:D1"/>
    <mergeCell ref="A5:D5"/>
    <mergeCell ref="A9:D10"/>
    <mergeCell ref="A13:J13"/>
    <mergeCell ref="A14:G14"/>
  </mergeCells>
  <dataValidations count="1">
    <dataValidation type="list" allowBlank="1" showInputMessage="1" showErrorMessage="1" sqref="H14:H15" xr:uid="{15C9B72A-ED9F-4487-B866-23EB742F5F4D}">
      <formula1>$P$8:$P$9</formula1>
    </dataValidation>
  </dataValidations>
  <hyperlinks>
    <hyperlink ref="H53" r:id="rId1" xr:uid="{6729236F-282C-4B1B-BF35-3A7A6970DC84}"/>
    <hyperlink ref="I53" r:id="rId2" xr:uid="{F7CCD578-B9A4-4577-94B4-95D8F4E20974}"/>
  </hyperlinks>
  <pageMargins left="0.7" right="0.7" top="0.75" bottom="0.75" header="0.3" footer="0.3"/>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Front</vt:lpstr>
      <vt:lpstr>Back</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Varghese, Manu</dc:creator>
  <cp:lastModifiedBy>Wawman, Sophie</cp:lastModifiedBy>
  <cp:lastPrinted>2025-05-27T11:53:11Z</cp:lastPrinted>
  <dcterms:created xsi:type="dcterms:W3CDTF">2025-04-08T11:26:07Z</dcterms:created>
  <dcterms:modified xsi:type="dcterms:W3CDTF">2025-06-25T09:59:43Z</dcterms:modified>
</cp:coreProperties>
</file>