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oddard/Downloads/"/>
    </mc:Choice>
  </mc:AlternateContent>
  <xr:revisionPtr revIDLastSave="0" documentId="8_{E2756B5C-DA4A-6C4D-9F40-42D5FD9ADE17}" xr6:coauthVersionLast="47" xr6:coauthVersionMax="47" xr10:uidLastSave="{00000000-0000-0000-0000-000000000000}"/>
  <bookViews>
    <workbookView xWindow="0" yWindow="500" windowWidth="29040" windowHeight="15840" xr2:uid="{00000000-000D-0000-FFFF-FFFF00000000}"/>
  </bookViews>
  <sheets>
    <sheet name="Chemicals" sheetId="4" r:id="rId1"/>
  </sheets>
  <definedNames>
    <definedName name="_xlnm._FilterDatabase" localSheetId="0" hidden="1">Chemicals!$A$1:$AK$192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92" i="4" l="1" a="1"/>
  <c r="O192" i="4" s="1"/>
  <c r="N18" i="4" a="1"/>
  <c r="N18" i="4" s="1"/>
  <c r="AK3" i="4"/>
  <c r="AJ3" i="4"/>
  <c r="AI3" i="4"/>
  <c r="AH3" i="4"/>
  <c r="AG3" i="4"/>
  <c r="AF3" i="4"/>
  <c r="AE3" i="4"/>
  <c r="AD3" i="4"/>
  <c r="AC3" i="4"/>
  <c r="AB3" i="4"/>
  <c r="W3" i="4"/>
  <c r="V3" i="4"/>
  <c r="U3" i="4"/>
  <c r="T3" i="4"/>
  <c r="S3" i="4"/>
  <c r="R3" i="4"/>
  <c r="Q3" i="4"/>
  <c r="P3" i="4"/>
  <c r="O3" i="4"/>
  <c r="N3" i="4"/>
  <c r="AK192" i="4" l="1"/>
  <c r="AJ192" i="4"/>
  <c r="AI192" i="4"/>
  <c r="AH192" i="4"/>
  <c r="AG192" i="4"/>
  <c r="AF192" i="4"/>
  <c r="AE192" i="4"/>
  <c r="AD192" i="4"/>
  <c r="AC192" i="4"/>
  <c r="AB192" i="4"/>
  <c r="AK191" i="4"/>
  <c r="AJ191" i="4"/>
  <c r="AI191" i="4"/>
  <c r="AH191" i="4"/>
  <c r="AG191" i="4"/>
  <c r="AF191" i="4"/>
  <c r="AE191" i="4"/>
  <c r="AD191" i="4"/>
  <c r="AC191" i="4"/>
  <c r="AB191" i="4"/>
  <c r="AK190" i="4"/>
  <c r="AJ190" i="4"/>
  <c r="AI190" i="4"/>
  <c r="AH190" i="4"/>
  <c r="AG190" i="4"/>
  <c r="AF190" i="4"/>
  <c r="AE190" i="4"/>
  <c r="AD190" i="4"/>
  <c r="AC190" i="4"/>
  <c r="AB190" i="4"/>
  <c r="AK189" i="4"/>
  <c r="AJ189" i="4"/>
  <c r="AI189" i="4"/>
  <c r="AH189" i="4"/>
  <c r="AG189" i="4"/>
  <c r="AF189" i="4"/>
  <c r="AE189" i="4"/>
  <c r="AD189" i="4"/>
  <c r="AC189" i="4"/>
  <c r="AB189" i="4"/>
  <c r="AK188" i="4"/>
  <c r="AJ188" i="4"/>
  <c r="AI188" i="4"/>
  <c r="AH188" i="4"/>
  <c r="AG188" i="4"/>
  <c r="AF188" i="4"/>
  <c r="AE188" i="4"/>
  <c r="AD188" i="4"/>
  <c r="AC188" i="4"/>
  <c r="AB188" i="4"/>
  <c r="AK187" i="4"/>
  <c r="AJ187" i="4"/>
  <c r="AI187" i="4"/>
  <c r="AH187" i="4"/>
  <c r="AG187" i="4"/>
  <c r="AF187" i="4"/>
  <c r="AE187" i="4"/>
  <c r="AD187" i="4"/>
  <c r="AC187" i="4"/>
  <c r="AB187" i="4"/>
  <c r="AK186" i="4"/>
  <c r="AJ186" i="4"/>
  <c r="AI186" i="4"/>
  <c r="AH186" i="4"/>
  <c r="AG186" i="4"/>
  <c r="AF186" i="4"/>
  <c r="AE186" i="4"/>
  <c r="AD186" i="4"/>
  <c r="AC186" i="4"/>
  <c r="AB186" i="4"/>
  <c r="AK185" i="4"/>
  <c r="AJ185" i="4"/>
  <c r="AI185" i="4"/>
  <c r="AH185" i="4"/>
  <c r="AG185" i="4"/>
  <c r="AF185" i="4"/>
  <c r="AE185" i="4"/>
  <c r="AD185" i="4"/>
  <c r="AC185" i="4"/>
  <c r="AB185" i="4"/>
  <c r="AK184" i="4"/>
  <c r="AJ184" i="4"/>
  <c r="AI184" i="4"/>
  <c r="AH184" i="4"/>
  <c r="AG184" i="4"/>
  <c r="AF184" i="4"/>
  <c r="AE184" i="4"/>
  <c r="AD184" i="4"/>
  <c r="AC184" i="4"/>
  <c r="AB184" i="4"/>
  <c r="AK183" i="4"/>
  <c r="AJ183" i="4"/>
  <c r="AI183" i="4"/>
  <c r="AH183" i="4"/>
  <c r="AG183" i="4"/>
  <c r="AF183" i="4"/>
  <c r="AE183" i="4"/>
  <c r="AD183" i="4"/>
  <c r="AC183" i="4"/>
  <c r="AB183" i="4"/>
  <c r="AK182" i="4"/>
  <c r="AJ182" i="4"/>
  <c r="AI182" i="4"/>
  <c r="AH182" i="4"/>
  <c r="AG182" i="4"/>
  <c r="AF182" i="4"/>
  <c r="AE182" i="4"/>
  <c r="AD182" i="4"/>
  <c r="AC182" i="4"/>
  <c r="AB182" i="4"/>
  <c r="AK181" i="4"/>
  <c r="AJ181" i="4"/>
  <c r="AI181" i="4"/>
  <c r="AH181" i="4"/>
  <c r="AG181" i="4"/>
  <c r="AF181" i="4"/>
  <c r="AE181" i="4"/>
  <c r="AD181" i="4"/>
  <c r="AC181" i="4"/>
  <c r="AB181" i="4"/>
  <c r="AK180" i="4"/>
  <c r="AJ180" i="4"/>
  <c r="AI180" i="4"/>
  <c r="AH180" i="4"/>
  <c r="AG180" i="4"/>
  <c r="AF180" i="4"/>
  <c r="AE180" i="4"/>
  <c r="AD180" i="4"/>
  <c r="AC180" i="4"/>
  <c r="AB180" i="4"/>
  <c r="AK179" i="4"/>
  <c r="AJ179" i="4"/>
  <c r="AI179" i="4"/>
  <c r="AH179" i="4"/>
  <c r="AG179" i="4"/>
  <c r="AF179" i="4"/>
  <c r="AE179" i="4"/>
  <c r="AD179" i="4"/>
  <c r="AC179" i="4"/>
  <c r="AB179" i="4"/>
  <c r="AK178" i="4"/>
  <c r="AJ178" i="4"/>
  <c r="AI178" i="4"/>
  <c r="AH178" i="4"/>
  <c r="AG178" i="4"/>
  <c r="AF178" i="4"/>
  <c r="AE178" i="4"/>
  <c r="AD178" i="4"/>
  <c r="AC178" i="4"/>
  <c r="AB178" i="4"/>
  <c r="AK177" i="4"/>
  <c r="AJ177" i="4"/>
  <c r="AI177" i="4"/>
  <c r="AH177" i="4"/>
  <c r="AG177" i="4"/>
  <c r="AF177" i="4"/>
  <c r="AE177" i="4"/>
  <c r="AD177" i="4"/>
  <c r="AC177" i="4"/>
  <c r="AB177" i="4"/>
  <c r="AK176" i="4"/>
  <c r="AJ176" i="4"/>
  <c r="AI176" i="4"/>
  <c r="AH176" i="4"/>
  <c r="AG176" i="4"/>
  <c r="AF176" i="4"/>
  <c r="AE176" i="4"/>
  <c r="AD176" i="4"/>
  <c r="AC176" i="4"/>
  <c r="AB176" i="4"/>
  <c r="AK175" i="4"/>
  <c r="AJ175" i="4"/>
  <c r="AI175" i="4"/>
  <c r="AH175" i="4"/>
  <c r="AG175" i="4"/>
  <c r="AF175" i="4"/>
  <c r="AE175" i="4"/>
  <c r="AD175" i="4"/>
  <c r="AC175" i="4"/>
  <c r="AB175" i="4"/>
  <c r="AK174" i="4"/>
  <c r="AJ174" i="4"/>
  <c r="AI174" i="4"/>
  <c r="AH174" i="4"/>
  <c r="AG174" i="4"/>
  <c r="AF174" i="4"/>
  <c r="AE174" i="4"/>
  <c r="AD174" i="4"/>
  <c r="AC174" i="4"/>
  <c r="AB174" i="4"/>
  <c r="AK173" i="4"/>
  <c r="AJ173" i="4"/>
  <c r="AI173" i="4"/>
  <c r="AH173" i="4"/>
  <c r="AG173" i="4"/>
  <c r="AF173" i="4"/>
  <c r="AE173" i="4"/>
  <c r="AD173" i="4"/>
  <c r="AC173" i="4"/>
  <c r="AB173" i="4"/>
  <c r="AK172" i="4"/>
  <c r="AJ172" i="4"/>
  <c r="AI172" i="4"/>
  <c r="AH172" i="4"/>
  <c r="AG172" i="4"/>
  <c r="AF172" i="4"/>
  <c r="AE172" i="4"/>
  <c r="AD172" i="4"/>
  <c r="AC172" i="4"/>
  <c r="AB172" i="4"/>
  <c r="AK171" i="4"/>
  <c r="AJ171" i="4"/>
  <c r="AI171" i="4"/>
  <c r="AH171" i="4"/>
  <c r="AG171" i="4"/>
  <c r="AF171" i="4"/>
  <c r="AE171" i="4"/>
  <c r="AD171" i="4"/>
  <c r="AC171" i="4"/>
  <c r="AB171" i="4"/>
  <c r="AK170" i="4"/>
  <c r="AJ170" i="4"/>
  <c r="AI170" i="4"/>
  <c r="AH170" i="4"/>
  <c r="AG170" i="4"/>
  <c r="AF170" i="4"/>
  <c r="AE170" i="4"/>
  <c r="AD170" i="4"/>
  <c r="AC170" i="4"/>
  <c r="AB170" i="4"/>
  <c r="AK169" i="4"/>
  <c r="AJ169" i="4"/>
  <c r="AI169" i="4"/>
  <c r="AH169" i="4"/>
  <c r="AG169" i="4"/>
  <c r="AF169" i="4"/>
  <c r="AE169" i="4"/>
  <c r="AD169" i="4"/>
  <c r="AC169" i="4"/>
  <c r="AB169" i="4"/>
  <c r="AK168" i="4"/>
  <c r="AJ168" i="4"/>
  <c r="AI168" i="4"/>
  <c r="AH168" i="4"/>
  <c r="AG168" i="4"/>
  <c r="AF168" i="4"/>
  <c r="AE168" i="4"/>
  <c r="AD168" i="4"/>
  <c r="AC168" i="4"/>
  <c r="AB168" i="4"/>
  <c r="AK167" i="4"/>
  <c r="AJ167" i="4"/>
  <c r="AI167" i="4"/>
  <c r="AH167" i="4"/>
  <c r="AG167" i="4"/>
  <c r="AF167" i="4"/>
  <c r="AE167" i="4"/>
  <c r="AD167" i="4"/>
  <c r="AC167" i="4"/>
  <c r="AB167" i="4"/>
  <c r="AK166" i="4"/>
  <c r="AJ166" i="4"/>
  <c r="AI166" i="4"/>
  <c r="AH166" i="4"/>
  <c r="AG166" i="4"/>
  <c r="AF166" i="4"/>
  <c r="AE166" i="4"/>
  <c r="AD166" i="4"/>
  <c r="AC166" i="4"/>
  <c r="AB166" i="4"/>
  <c r="AK165" i="4"/>
  <c r="AJ165" i="4"/>
  <c r="AI165" i="4"/>
  <c r="AH165" i="4"/>
  <c r="AG165" i="4"/>
  <c r="AF165" i="4"/>
  <c r="AE165" i="4"/>
  <c r="AD165" i="4"/>
  <c r="AC165" i="4"/>
  <c r="AB165" i="4"/>
  <c r="AK164" i="4"/>
  <c r="AJ164" i="4"/>
  <c r="AI164" i="4"/>
  <c r="AH164" i="4"/>
  <c r="AG164" i="4"/>
  <c r="AF164" i="4"/>
  <c r="AE164" i="4"/>
  <c r="AD164" i="4"/>
  <c r="AC164" i="4"/>
  <c r="AB164" i="4"/>
  <c r="AK163" i="4"/>
  <c r="AJ163" i="4"/>
  <c r="AI163" i="4"/>
  <c r="AH163" i="4"/>
  <c r="AG163" i="4"/>
  <c r="AF163" i="4"/>
  <c r="AE163" i="4"/>
  <c r="AD163" i="4"/>
  <c r="AC163" i="4"/>
  <c r="AB163" i="4"/>
  <c r="AK162" i="4"/>
  <c r="AJ162" i="4"/>
  <c r="AI162" i="4"/>
  <c r="AH162" i="4"/>
  <c r="AG162" i="4"/>
  <c r="AF162" i="4"/>
  <c r="AE162" i="4"/>
  <c r="AD162" i="4"/>
  <c r="AC162" i="4"/>
  <c r="AB162" i="4"/>
  <c r="AK161" i="4"/>
  <c r="AJ161" i="4"/>
  <c r="AI161" i="4"/>
  <c r="AH161" i="4"/>
  <c r="AG161" i="4"/>
  <c r="AF161" i="4"/>
  <c r="AE161" i="4"/>
  <c r="AD161" i="4"/>
  <c r="AC161" i="4"/>
  <c r="AB161" i="4"/>
  <c r="AK160" i="4"/>
  <c r="AJ160" i="4"/>
  <c r="AI160" i="4"/>
  <c r="AH160" i="4"/>
  <c r="AG160" i="4"/>
  <c r="AF160" i="4"/>
  <c r="AE160" i="4"/>
  <c r="AD160" i="4"/>
  <c r="AC160" i="4"/>
  <c r="AB160" i="4"/>
  <c r="AK159" i="4"/>
  <c r="AJ159" i="4"/>
  <c r="AI159" i="4"/>
  <c r="AH159" i="4"/>
  <c r="AG159" i="4"/>
  <c r="AF159" i="4"/>
  <c r="AE159" i="4"/>
  <c r="AD159" i="4"/>
  <c r="AC159" i="4"/>
  <c r="AB159" i="4"/>
  <c r="AK158" i="4"/>
  <c r="AJ158" i="4"/>
  <c r="AI158" i="4"/>
  <c r="AH158" i="4"/>
  <c r="AG158" i="4"/>
  <c r="AF158" i="4"/>
  <c r="AE158" i="4"/>
  <c r="AD158" i="4"/>
  <c r="AC158" i="4"/>
  <c r="AB158" i="4"/>
  <c r="AK157" i="4"/>
  <c r="AJ157" i="4"/>
  <c r="AI157" i="4"/>
  <c r="AH157" i="4"/>
  <c r="AG157" i="4"/>
  <c r="AF157" i="4"/>
  <c r="AE157" i="4"/>
  <c r="AD157" i="4"/>
  <c r="AC157" i="4"/>
  <c r="AB157" i="4"/>
  <c r="AK156" i="4"/>
  <c r="AJ156" i="4"/>
  <c r="AI156" i="4"/>
  <c r="AH156" i="4"/>
  <c r="AG156" i="4"/>
  <c r="AF156" i="4"/>
  <c r="AE156" i="4"/>
  <c r="AD156" i="4"/>
  <c r="AC156" i="4"/>
  <c r="AB156" i="4"/>
  <c r="AK155" i="4"/>
  <c r="AJ155" i="4"/>
  <c r="AI155" i="4"/>
  <c r="AH155" i="4"/>
  <c r="AG155" i="4"/>
  <c r="AF155" i="4"/>
  <c r="AE155" i="4"/>
  <c r="AD155" i="4"/>
  <c r="AC155" i="4"/>
  <c r="AB155" i="4"/>
  <c r="AK154" i="4"/>
  <c r="AJ154" i="4"/>
  <c r="AI154" i="4"/>
  <c r="AH154" i="4"/>
  <c r="AG154" i="4"/>
  <c r="AF154" i="4"/>
  <c r="AE154" i="4"/>
  <c r="AD154" i="4"/>
  <c r="AC154" i="4"/>
  <c r="AB154" i="4"/>
  <c r="AK153" i="4"/>
  <c r="AJ153" i="4"/>
  <c r="AI153" i="4"/>
  <c r="AH153" i="4"/>
  <c r="AG153" i="4"/>
  <c r="AF153" i="4"/>
  <c r="AE153" i="4"/>
  <c r="AD153" i="4"/>
  <c r="AC153" i="4"/>
  <c r="AB153" i="4"/>
  <c r="AK152" i="4"/>
  <c r="AJ152" i="4"/>
  <c r="AI152" i="4"/>
  <c r="AH152" i="4"/>
  <c r="AG152" i="4"/>
  <c r="AF152" i="4"/>
  <c r="AE152" i="4"/>
  <c r="AD152" i="4"/>
  <c r="AC152" i="4"/>
  <c r="AB152" i="4"/>
  <c r="AK151" i="4"/>
  <c r="AJ151" i="4"/>
  <c r="AI151" i="4"/>
  <c r="AH151" i="4"/>
  <c r="AG151" i="4"/>
  <c r="AF151" i="4"/>
  <c r="AE151" i="4"/>
  <c r="AD151" i="4"/>
  <c r="AC151" i="4"/>
  <c r="AB151" i="4"/>
  <c r="AK150" i="4"/>
  <c r="AJ150" i="4"/>
  <c r="AI150" i="4"/>
  <c r="AH150" i="4"/>
  <c r="AG150" i="4"/>
  <c r="AF150" i="4"/>
  <c r="AE150" i="4"/>
  <c r="AD150" i="4"/>
  <c r="AC150" i="4"/>
  <c r="AB150" i="4"/>
  <c r="AK149" i="4"/>
  <c r="AJ149" i="4"/>
  <c r="AI149" i="4"/>
  <c r="AH149" i="4"/>
  <c r="AG149" i="4"/>
  <c r="AF149" i="4"/>
  <c r="AE149" i="4"/>
  <c r="AD149" i="4"/>
  <c r="AC149" i="4"/>
  <c r="AB149" i="4"/>
  <c r="AK148" i="4"/>
  <c r="AJ148" i="4"/>
  <c r="AI148" i="4"/>
  <c r="AH148" i="4"/>
  <c r="AG148" i="4"/>
  <c r="AF148" i="4"/>
  <c r="AE148" i="4"/>
  <c r="AD148" i="4"/>
  <c r="AC148" i="4"/>
  <c r="AB148" i="4"/>
  <c r="AK147" i="4"/>
  <c r="AJ147" i="4"/>
  <c r="AI147" i="4"/>
  <c r="AH147" i="4"/>
  <c r="AG147" i="4"/>
  <c r="AF147" i="4"/>
  <c r="AE147" i="4"/>
  <c r="AD147" i="4"/>
  <c r="AC147" i="4"/>
  <c r="AB147" i="4"/>
  <c r="AK146" i="4"/>
  <c r="AJ146" i="4"/>
  <c r="AI146" i="4"/>
  <c r="AH146" i="4"/>
  <c r="AG146" i="4"/>
  <c r="AF146" i="4"/>
  <c r="AE146" i="4"/>
  <c r="AD146" i="4"/>
  <c r="AC146" i="4"/>
  <c r="AB146" i="4"/>
  <c r="AK145" i="4"/>
  <c r="AJ145" i="4"/>
  <c r="AI145" i="4"/>
  <c r="AH145" i="4"/>
  <c r="AG145" i="4"/>
  <c r="AF145" i="4"/>
  <c r="AE145" i="4"/>
  <c r="AD145" i="4"/>
  <c r="AC145" i="4"/>
  <c r="AB145" i="4"/>
  <c r="AK144" i="4"/>
  <c r="AJ144" i="4"/>
  <c r="AI144" i="4"/>
  <c r="AH144" i="4"/>
  <c r="AG144" i="4"/>
  <c r="AF144" i="4"/>
  <c r="AE144" i="4"/>
  <c r="AD144" i="4"/>
  <c r="AC144" i="4"/>
  <c r="AB144" i="4"/>
  <c r="AK143" i="4"/>
  <c r="AJ143" i="4"/>
  <c r="AI143" i="4"/>
  <c r="AH143" i="4"/>
  <c r="AG143" i="4"/>
  <c r="AF143" i="4"/>
  <c r="AE143" i="4"/>
  <c r="AD143" i="4"/>
  <c r="AC143" i="4"/>
  <c r="AB143" i="4"/>
  <c r="AK142" i="4"/>
  <c r="AJ142" i="4"/>
  <c r="AI142" i="4"/>
  <c r="AH142" i="4"/>
  <c r="AG142" i="4"/>
  <c r="AF142" i="4"/>
  <c r="AE142" i="4"/>
  <c r="AD142" i="4"/>
  <c r="AC142" i="4"/>
  <c r="AB142" i="4"/>
  <c r="AK141" i="4"/>
  <c r="AJ141" i="4"/>
  <c r="AI141" i="4"/>
  <c r="AH141" i="4"/>
  <c r="AG141" i="4"/>
  <c r="AF141" i="4"/>
  <c r="AE141" i="4"/>
  <c r="AD141" i="4"/>
  <c r="AC141" i="4"/>
  <c r="AB141" i="4"/>
  <c r="AK140" i="4"/>
  <c r="AJ140" i="4"/>
  <c r="AI140" i="4"/>
  <c r="AH140" i="4"/>
  <c r="AG140" i="4"/>
  <c r="AF140" i="4"/>
  <c r="AE140" i="4"/>
  <c r="AD140" i="4"/>
  <c r="AC140" i="4"/>
  <c r="AB140" i="4"/>
  <c r="AK139" i="4"/>
  <c r="AJ139" i="4"/>
  <c r="AI139" i="4"/>
  <c r="AH139" i="4"/>
  <c r="AG139" i="4"/>
  <c r="AF139" i="4"/>
  <c r="AE139" i="4"/>
  <c r="AD139" i="4"/>
  <c r="AC139" i="4"/>
  <c r="AB139" i="4"/>
  <c r="AK138" i="4"/>
  <c r="AJ138" i="4"/>
  <c r="AI138" i="4"/>
  <c r="AH138" i="4"/>
  <c r="AG138" i="4"/>
  <c r="AF138" i="4"/>
  <c r="AE138" i="4"/>
  <c r="AD138" i="4"/>
  <c r="AC138" i="4"/>
  <c r="AB138" i="4"/>
  <c r="AK137" i="4"/>
  <c r="AJ137" i="4"/>
  <c r="AI137" i="4"/>
  <c r="AH137" i="4"/>
  <c r="AG137" i="4"/>
  <c r="AF137" i="4"/>
  <c r="AE137" i="4"/>
  <c r="AD137" i="4"/>
  <c r="AC137" i="4"/>
  <c r="AB137" i="4"/>
  <c r="AK136" i="4"/>
  <c r="AJ136" i="4"/>
  <c r="AI136" i="4"/>
  <c r="AH136" i="4"/>
  <c r="AG136" i="4"/>
  <c r="AF136" i="4"/>
  <c r="AE136" i="4"/>
  <c r="AD136" i="4"/>
  <c r="AC136" i="4"/>
  <c r="AB136" i="4"/>
  <c r="AK135" i="4"/>
  <c r="AJ135" i="4"/>
  <c r="AI135" i="4"/>
  <c r="AH135" i="4"/>
  <c r="AG135" i="4"/>
  <c r="AF135" i="4"/>
  <c r="AE135" i="4"/>
  <c r="AD135" i="4"/>
  <c r="AC135" i="4"/>
  <c r="AB135" i="4"/>
  <c r="AK134" i="4"/>
  <c r="AJ134" i="4"/>
  <c r="AI134" i="4"/>
  <c r="AH134" i="4"/>
  <c r="AG134" i="4"/>
  <c r="AF134" i="4"/>
  <c r="AE134" i="4"/>
  <c r="AD134" i="4"/>
  <c r="AC134" i="4"/>
  <c r="AB134" i="4"/>
  <c r="AK133" i="4"/>
  <c r="AJ133" i="4"/>
  <c r="AI133" i="4"/>
  <c r="AH133" i="4"/>
  <c r="AG133" i="4"/>
  <c r="AF133" i="4"/>
  <c r="AE133" i="4"/>
  <c r="AD133" i="4"/>
  <c r="AC133" i="4"/>
  <c r="AB133" i="4"/>
  <c r="AK132" i="4"/>
  <c r="AJ132" i="4"/>
  <c r="AI132" i="4"/>
  <c r="AH132" i="4"/>
  <c r="AG132" i="4"/>
  <c r="AF132" i="4"/>
  <c r="AE132" i="4"/>
  <c r="AD132" i="4"/>
  <c r="AC132" i="4"/>
  <c r="AB132" i="4"/>
  <c r="AK131" i="4"/>
  <c r="AJ131" i="4"/>
  <c r="AI131" i="4"/>
  <c r="AH131" i="4"/>
  <c r="AG131" i="4"/>
  <c r="AF131" i="4"/>
  <c r="AE131" i="4"/>
  <c r="AD131" i="4"/>
  <c r="AC131" i="4"/>
  <c r="AB131" i="4"/>
  <c r="AK130" i="4"/>
  <c r="AJ130" i="4"/>
  <c r="AI130" i="4"/>
  <c r="AH130" i="4"/>
  <c r="AG130" i="4"/>
  <c r="AF130" i="4"/>
  <c r="AE130" i="4"/>
  <c r="AD130" i="4"/>
  <c r="AC130" i="4"/>
  <c r="AB130" i="4"/>
  <c r="AK129" i="4"/>
  <c r="AJ129" i="4"/>
  <c r="AI129" i="4"/>
  <c r="AH129" i="4"/>
  <c r="AG129" i="4"/>
  <c r="AF129" i="4"/>
  <c r="AE129" i="4"/>
  <c r="AD129" i="4"/>
  <c r="AC129" i="4"/>
  <c r="AB129" i="4"/>
  <c r="AK128" i="4"/>
  <c r="AJ128" i="4"/>
  <c r="AI128" i="4"/>
  <c r="AH128" i="4"/>
  <c r="AG128" i="4"/>
  <c r="AF128" i="4"/>
  <c r="AE128" i="4"/>
  <c r="AD128" i="4"/>
  <c r="AC128" i="4"/>
  <c r="AB128" i="4"/>
  <c r="AK127" i="4"/>
  <c r="AJ127" i="4"/>
  <c r="AI127" i="4"/>
  <c r="AH127" i="4"/>
  <c r="AG127" i="4"/>
  <c r="AF127" i="4"/>
  <c r="AE127" i="4"/>
  <c r="AD127" i="4"/>
  <c r="AC127" i="4"/>
  <c r="AB127" i="4"/>
  <c r="AK126" i="4"/>
  <c r="AJ126" i="4"/>
  <c r="AI126" i="4"/>
  <c r="AH126" i="4"/>
  <c r="AG126" i="4"/>
  <c r="AF126" i="4"/>
  <c r="AE126" i="4"/>
  <c r="AD126" i="4"/>
  <c r="AC126" i="4"/>
  <c r="AB126" i="4"/>
  <c r="AK125" i="4"/>
  <c r="AJ125" i="4"/>
  <c r="AI125" i="4"/>
  <c r="AH125" i="4"/>
  <c r="AG125" i="4"/>
  <c r="AF125" i="4"/>
  <c r="AE125" i="4"/>
  <c r="AD125" i="4"/>
  <c r="AC125" i="4"/>
  <c r="AB125" i="4"/>
  <c r="AK124" i="4"/>
  <c r="AJ124" i="4"/>
  <c r="AI124" i="4"/>
  <c r="AH124" i="4"/>
  <c r="AG124" i="4"/>
  <c r="AF124" i="4"/>
  <c r="AE124" i="4"/>
  <c r="AD124" i="4"/>
  <c r="AC124" i="4"/>
  <c r="AB124" i="4"/>
  <c r="AK123" i="4"/>
  <c r="AJ123" i="4"/>
  <c r="AI123" i="4"/>
  <c r="AH123" i="4"/>
  <c r="AG123" i="4"/>
  <c r="AF123" i="4"/>
  <c r="AE123" i="4"/>
  <c r="AD123" i="4"/>
  <c r="AC123" i="4"/>
  <c r="AB123" i="4"/>
  <c r="AK122" i="4"/>
  <c r="AJ122" i="4"/>
  <c r="AI122" i="4"/>
  <c r="AH122" i="4"/>
  <c r="AG122" i="4"/>
  <c r="AF122" i="4"/>
  <c r="AE122" i="4"/>
  <c r="AD122" i="4"/>
  <c r="AC122" i="4"/>
  <c r="AB122" i="4"/>
  <c r="AK121" i="4"/>
  <c r="AJ121" i="4"/>
  <c r="AI121" i="4"/>
  <c r="AH121" i="4"/>
  <c r="AG121" i="4"/>
  <c r="AF121" i="4"/>
  <c r="AE121" i="4"/>
  <c r="AD121" i="4"/>
  <c r="AC121" i="4"/>
  <c r="AB121" i="4"/>
  <c r="AK120" i="4"/>
  <c r="AJ120" i="4"/>
  <c r="AI120" i="4"/>
  <c r="AH120" i="4"/>
  <c r="AG120" i="4"/>
  <c r="AF120" i="4"/>
  <c r="AE120" i="4"/>
  <c r="AD120" i="4"/>
  <c r="AC120" i="4"/>
  <c r="AB120" i="4"/>
  <c r="AK119" i="4"/>
  <c r="AJ119" i="4"/>
  <c r="AI119" i="4"/>
  <c r="AH119" i="4"/>
  <c r="AG119" i="4"/>
  <c r="AF119" i="4"/>
  <c r="AE119" i="4"/>
  <c r="AD119" i="4"/>
  <c r="AC119" i="4"/>
  <c r="AB119" i="4"/>
  <c r="AK118" i="4"/>
  <c r="AJ118" i="4"/>
  <c r="AI118" i="4"/>
  <c r="AH118" i="4"/>
  <c r="AG118" i="4"/>
  <c r="AF118" i="4"/>
  <c r="AE118" i="4"/>
  <c r="AD118" i="4"/>
  <c r="AC118" i="4"/>
  <c r="AB118" i="4"/>
  <c r="AK117" i="4"/>
  <c r="AJ117" i="4"/>
  <c r="AI117" i="4"/>
  <c r="AH117" i="4"/>
  <c r="AG117" i="4"/>
  <c r="AF117" i="4"/>
  <c r="AE117" i="4"/>
  <c r="AD117" i="4"/>
  <c r="AC117" i="4"/>
  <c r="AB117" i="4"/>
  <c r="AK116" i="4"/>
  <c r="AJ116" i="4"/>
  <c r="AI116" i="4"/>
  <c r="AH116" i="4"/>
  <c r="AG116" i="4"/>
  <c r="AF116" i="4"/>
  <c r="AE116" i="4"/>
  <c r="AD116" i="4"/>
  <c r="AC116" i="4"/>
  <c r="AB116" i="4"/>
  <c r="AK115" i="4"/>
  <c r="AJ115" i="4"/>
  <c r="AI115" i="4"/>
  <c r="AH115" i="4"/>
  <c r="AG115" i="4"/>
  <c r="AF115" i="4"/>
  <c r="AE115" i="4"/>
  <c r="AD115" i="4"/>
  <c r="AC115" i="4"/>
  <c r="AB115" i="4"/>
  <c r="AK114" i="4"/>
  <c r="AJ114" i="4"/>
  <c r="AI114" i="4"/>
  <c r="AH114" i="4"/>
  <c r="AG114" i="4"/>
  <c r="AF114" i="4"/>
  <c r="AE114" i="4"/>
  <c r="AD114" i="4"/>
  <c r="AC114" i="4"/>
  <c r="AB114" i="4"/>
  <c r="AK113" i="4"/>
  <c r="AJ113" i="4"/>
  <c r="AI113" i="4"/>
  <c r="AH113" i="4"/>
  <c r="AG113" i="4"/>
  <c r="AF113" i="4"/>
  <c r="AE113" i="4"/>
  <c r="AD113" i="4"/>
  <c r="AC113" i="4"/>
  <c r="AB113" i="4"/>
  <c r="AK112" i="4"/>
  <c r="AJ112" i="4"/>
  <c r="AI112" i="4"/>
  <c r="AH112" i="4"/>
  <c r="AG112" i="4"/>
  <c r="AF112" i="4"/>
  <c r="AE112" i="4"/>
  <c r="AD112" i="4"/>
  <c r="AC112" i="4"/>
  <c r="AB112" i="4"/>
  <c r="AK111" i="4"/>
  <c r="AJ111" i="4"/>
  <c r="AI111" i="4"/>
  <c r="AH111" i="4"/>
  <c r="AG111" i="4"/>
  <c r="AF111" i="4"/>
  <c r="AE111" i="4"/>
  <c r="AD111" i="4"/>
  <c r="AC111" i="4"/>
  <c r="AB111" i="4"/>
  <c r="AK110" i="4"/>
  <c r="AJ110" i="4"/>
  <c r="AI110" i="4"/>
  <c r="AH110" i="4"/>
  <c r="AG110" i="4"/>
  <c r="AF110" i="4"/>
  <c r="AE110" i="4"/>
  <c r="AD110" i="4"/>
  <c r="AC110" i="4"/>
  <c r="AB110" i="4"/>
  <c r="AK109" i="4"/>
  <c r="AJ109" i="4"/>
  <c r="AI109" i="4"/>
  <c r="AH109" i="4"/>
  <c r="AG109" i="4"/>
  <c r="AF109" i="4"/>
  <c r="AE109" i="4"/>
  <c r="AD109" i="4"/>
  <c r="AC109" i="4"/>
  <c r="AB109" i="4"/>
  <c r="AK108" i="4"/>
  <c r="AJ108" i="4"/>
  <c r="AI108" i="4"/>
  <c r="AH108" i="4"/>
  <c r="AG108" i="4"/>
  <c r="AF108" i="4"/>
  <c r="AE108" i="4"/>
  <c r="AD108" i="4"/>
  <c r="AC108" i="4"/>
  <c r="AB108" i="4"/>
  <c r="AK107" i="4"/>
  <c r="AJ107" i="4"/>
  <c r="AI107" i="4"/>
  <c r="AH107" i="4"/>
  <c r="AG107" i="4"/>
  <c r="AF107" i="4"/>
  <c r="AE107" i="4"/>
  <c r="AD107" i="4"/>
  <c r="AC107" i="4"/>
  <c r="AB107" i="4"/>
  <c r="AK106" i="4"/>
  <c r="AJ106" i="4"/>
  <c r="AI106" i="4"/>
  <c r="AH106" i="4"/>
  <c r="AG106" i="4"/>
  <c r="AF106" i="4"/>
  <c r="AE106" i="4"/>
  <c r="AD106" i="4"/>
  <c r="AC106" i="4"/>
  <c r="AB106" i="4"/>
  <c r="AK105" i="4"/>
  <c r="AJ105" i="4"/>
  <c r="AI105" i="4"/>
  <c r="AH105" i="4"/>
  <c r="AG105" i="4"/>
  <c r="AF105" i="4"/>
  <c r="AE105" i="4"/>
  <c r="AD105" i="4"/>
  <c r="AC105" i="4"/>
  <c r="AB105" i="4"/>
  <c r="AK104" i="4"/>
  <c r="AJ104" i="4"/>
  <c r="AI104" i="4"/>
  <c r="AH104" i="4"/>
  <c r="AG104" i="4"/>
  <c r="AF104" i="4"/>
  <c r="AE104" i="4"/>
  <c r="AD104" i="4"/>
  <c r="AC104" i="4"/>
  <c r="AB104" i="4"/>
  <c r="AK103" i="4"/>
  <c r="AJ103" i="4"/>
  <c r="AI103" i="4"/>
  <c r="AH103" i="4"/>
  <c r="AG103" i="4"/>
  <c r="AF103" i="4"/>
  <c r="AE103" i="4"/>
  <c r="AD103" i="4"/>
  <c r="AC103" i="4"/>
  <c r="AB103" i="4"/>
  <c r="AK102" i="4"/>
  <c r="AJ102" i="4"/>
  <c r="AI102" i="4"/>
  <c r="AH102" i="4"/>
  <c r="AG102" i="4"/>
  <c r="AF102" i="4"/>
  <c r="AE102" i="4"/>
  <c r="AD102" i="4"/>
  <c r="AC102" i="4"/>
  <c r="AB102" i="4"/>
  <c r="AK101" i="4"/>
  <c r="AJ101" i="4"/>
  <c r="AI101" i="4"/>
  <c r="AH101" i="4"/>
  <c r="AG101" i="4"/>
  <c r="AF101" i="4"/>
  <c r="AE101" i="4"/>
  <c r="AD101" i="4"/>
  <c r="AC101" i="4"/>
  <c r="AB101" i="4"/>
  <c r="AK100" i="4"/>
  <c r="AJ100" i="4"/>
  <c r="AI100" i="4"/>
  <c r="AH100" i="4"/>
  <c r="AG100" i="4"/>
  <c r="AF100" i="4"/>
  <c r="AE100" i="4"/>
  <c r="AD100" i="4"/>
  <c r="AC100" i="4"/>
  <c r="AB100" i="4"/>
  <c r="AK99" i="4"/>
  <c r="AJ99" i="4"/>
  <c r="AI99" i="4"/>
  <c r="AH99" i="4"/>
  <c r="AG99" i="4"/>
  <c r="AF99" i="4"/>
  <c r="AE99" i="4"/>
  <c r="AD99" i="4"/>
  <c r="AC99" i="4"/>
  <c r="AB99" i="4"/>
  <c r="AK98" i="4"/>
  <c r="AJ98" i="4"/>
  <c r="AI98" i="4"/>
  <c r="AH98" i="4"/>
  <c r="AG98" i="4"/>
  <c r="AF98" i="4"/>
  <c r="AE98" i="4"/>
  <c r="AD98" i="4"/>
  <c r="AC98" i="4"/>
  <c r="AB98" i="4"/>
  <c r="AK97" i="4"/>
  <c r="AJ97" i="4"/>
  <c r="AI97" i="4"/>
  <c r="AH97" i="4"/>
  <c r="AG97" i="4"/>
  <c r="AF97" i="4"/>
  <c r="AE97" i="4"/>
  <c r="AD97" i="4"/>
  <c r="AC97" i="4"/>
  <c r="AB97" i="4"/>
  <c r="AK96" i="4"/>
  <c r="AJ96" i="4"/>
  <c r="AI96" i="4"/>
  <c r="AH96" i="4"/>
  <c r="AG96" i="4"/>
  <c r="AF96" i="4"/>
  <c r="AE96" i="4"/>
  <c r="AD96" i="4"/>
  <c r="AC96" i="4"/>
  <c r="AB96" i="4"/>
  <c r="AK95" i="4"/>
  <c r="AJ95" i="4"/>
  <c r="AI95" i="4"/>
  <c r="AH95" i="4"/>
  <c r="AG95" i="4"/>
  <c r="AF95" i="4"/>
  <c r="AE95" i="4"/>
  <c r="AD95" i="4"/>
  <c r="AC95" i="4"/>
  <c r="AB95" i="4"/>
  <c r="AK94" i="4"/>
  <c r="AJ94" i="4"/>
  <c r="AI94" i="4"/>
  <c r="AH94" i="4"/>
  <c r="AG94" i="4"/>
  <c r="AF94" i="4"/>
  <c r="AE94" i="4"/>
  <c r="AD94" i="4"/>
  <c r="AC94" i="4"/>
  <c r="AB94" i="4"/>
  <c r="AK93" i="4"/>
  <c r="AJ93" i="4"/>
  <c r="AI93" i="4"/>
  <c r="AH93" i="4"/>
  <c r="AG93" i="4"/>
  <c r="AF93" i="4"/>
  <c r="AE93" i="4"/>
  <c r="AD93" i="4"/>
  <c r="AC93" i="4"/>
  <c r="AB93" i="4"/>
  <c r="AK92" i="4"/>
  <c r="AJ92" i="4"/>
  <c r="AI92" i="4"/>
  <c r="AH92" i="4"/>
  <c r="AG92" i="4"/>
  <c r="AF92" i="4"/>
  <c r="AE92" i="4"/>
  <c r="AD92" i="4"/>
  <c r="AC92" i="4"/>
  <c r="AB92" i="4"/>
  <c r="AK91" i="4"/>
  <c r="AJ91" i="4"/>
  <c r="AI91" i="4"/>
  <c r="AH91" i="4"/>
  <c r="AG91" i="4"/>
  <c r="AF91" i="4"/>
  <c r="AE91" i="4"/>
  <c r="AD91" i="4"/>
  <c r="AC91" i="4"/>
  <c r="AB91" i="4"/>
  <c r="AK90" i="4"/>
  <c r="AJ90" i="4"/>
  <c r="AI90" i="4"/>
  <c r="AH90" i="4"/>
  <c r="AG90" i="4"/>
  <c r="AF90" i="4"/>
  <c r="AE90" i="4"/>
  <c r="AD90" i="4"/>
  <c r="AC90" i="4"/>
  <c r="AB90" i="4"/>
  <c r="AK89" i="4"/>
  <c r="AJ89" i="4"/>
  <c r="AI89" i="4"/>
  <c r="AH89" i="4"/>
  <c r="AG89" i="4"/>
  <c r="AF89" i="4"/>
  <c r="AE89" i="4"/>
  <c r="AD89" i="4"/>
  <c r="AC89" i="4"/>
  <c r="AB89" i="4"/>
  <c r="AK88" i="4"/>
  <c r="AJ88" i="4"/>
  <c r="AI88" i="4"/>
  <c r="AH88" i="4"/>
  <c r="AG88" i="4"/>
  <c r="AF88" i="4"/>
  <c r="AE88" i="4"/>
  <c r="AD88" i="4"/>
  <c r="AC88" i="4"/>
  <c r="AB88" i="4"/>
  <c r="AK87" i="4"/>
  <c r="AJ87" i="4"/>
  <c r="AI87" i="4"/>
  <c r="AH87" i="4"/>
  <c r="AG87" i="4"/>
  <c r="AF87" i="4"/>
  <c r="AE87" i="4"/>
  <c r="AD87" i="4"/>
  <c r="AC87" i="4"/>
  <c r="AB87" i="4"/>
  <c r="AK86" i="4"/>
  <c r="AJ86" i="4"/>
  <c r="AI86" i="4"/>
  <c r="AH86" i="4"/>
  <c r="AG86" i="4"/>
  <c r="AF86" i="4"/>
  <c r="AE86" i="4"/>
  <c r="AD86" i="4"/>
  <c r="AC86" i="4"/>
  <c r="AB86" i="4"/>
  <c r="AK85" i="4"/>
  <c r="AJ85" i="4"/>
  <c r="AI85" i="4"/>
  <c r="AH85" i="4"/>
  <c r="AG85" i="4"/>
  <c r="AF85" i="4"/>
  <c r="AE85" i="4"/>
  <c r="AD85" i="4"/>
  <c r="AC85" i="4"/>
  <c r="AB85" i="4"/>
  <c r="AK84" i="4"/>
  <c r="AJ84" i="4"/>
  <c r="AI84" i="4"/>
  <c r="AH84" i="4"/>
  <c r="AG84" i="4"/>
  <c r="AF84" i="4"/>
  <c r="AE84" i="4"/>
  <c r="AD84" i="4"/>
  <c r="AC84" i="4"/>
  <c r="AB84" i="4"/>
  <c r="AK83" i="4"/>
  <c r="AJ83" i="4"/>
  <c r="AI83" i="4"/>
  <c r="AH83" i="4"/>
  <c r="AG83" i="4"/>
  <c r="AF83" i="4"/>
  <c r="AE83" i="4"/>
  <c r="AD83" i="4"/>
  <c r="AC83" i="4"/>
  <c r="AB83" i="4"/>
  <c r="AK82" i="4"/>
  <c r="AJ82" i="4"/>
  <c r="AI82" i="4"/>
  <c r="AH82" i="4"/>
  <c r="AG82" i="4"/>
  <c r="AF82" i="4"/>
  <c r="AE82" i="4"/>
  <c r="AD82" i="4"/>
  <c r="AC82" i="4"/>
  <c r="AB82" i="4"/>
  <c r="AK81" i="4"/>
  <c r="AJ81" i="4"/>
  <c r="AI81" i="4"/>
  <c r="AH81" i="4"/>
  <c r="AG81" i="4"/>
  <c r="AF81" i="4"/>
  <c r="AE81" i="4"/>
  <c r="AD81" i="4"/>
  <c r="AC81" i="4"/>
  <c r="AB81" i="4"/>
  <c r="AK80" i="4"/>
  <c r="AJ80" i="4"/>
  <c r="AI80" i="4"/>
  <c r="AH80" i="4"/>
  <c r="AG80" i="4"/>
  <c r="AF80" i="4"/>
  <c r="AE80" i="4"/>
  <c r="AD80" i="4"/>
  <c r="AC80" i="4"/>
  <c r="AB80" i="4"/>
  <c r="AK79" i="4"/>
  <c r="AJ79" i="4"/>
  <c r="AI79" i="4"/>
  <c r="AH79" i="4"/>
  <c r="AG79" i="4"/>
  <c r="AF79" i="4"/>
  <c r="AE79" i="4"/>
  <c r="AD79" i="4"/>
  <c r="AC79" i="4"/>
  <c r="AB79" i="4"/>
  <c r="AK78" i="4"/>
  <c r="AJ78" i="4"/>
  <c r="AI78" i="4"/>
  <c r="AH78" i="4"/>
  <c r="AG78" i="4"/>
  <c r="AF78" i="4"/>
  <c r="AE78" i="4"/>
  <c r="AD78" i="4"/>
  <c r="AC78" i="4"/>
  <c r="AB78" i="4"/>
  <c r="AK77" i="4"/>
  <c r="AJ77" i="4"/>
  <c r="AI77" i="4"/>
  <c r="AH77" i="4"/>
  <c r="AG77" i="4"/>
  <c r="AF77" i="4"/>
  <c r="AE77" i="4"/>
  <c r="AD77" i="4"/>
  <c r="AC77" i="4"/>
  <c r="AB77" i="4"/>
  <c r="AK76" i="4"/>
  <c r="AJ76" i="4"/>
  <c r="AI76" i="4"/>
  <c r="AH76" i="4"/>
  <c r="AG76" i="4"/>
  <c r="AF76" i="4"/>
  <c r="AE76" i="4"/>
  <c r="AD76" i="4"/>
  <c r="AC76" i="4"/>
  <c r="AB76" i="4"/>
  <c r="AK75" i="4"/>
  <c r="AJ75" i="4"/>
  <c r="AI75" i="4"/>
  <c r="AH75" i="4"/>
  <c r="AG75" i="4"/>
  <c r="AF75" i="4"/>
  <c r="AE75" i="4"/>
  <c r="AD75" i="4"/>
  <c r="AC75" i="4"/>
  <c r="AB75" i="4"/>
  <c r="AK74" i="4"/>
  <c r="AJ74" i="4"/>
  <c r="AI74" i="4"/>
  <c r="AH74" i="4"/>
  <c r="AG74" i="4"/>
  <c r="AF74" i="4"/>
  <c r="AE74" i="4"/>
  <c r="AD74" i="4"/>
  <c r="AC74" i="4"/>
  <c r="AB74" i="4"/>
  <c r="AK73" i="4"/>
  <c r="AJ73" i="4"/>
  <c r="AI73" i="4"/>
  <c r="AH73" i="4"/>
  <c r="AG73" i="4"/>
  <c r="AF73" i="4"/>
  <c r="AE73" i="4"/>
  <c r="AD73" i="4"/>
  <c r="AC73" i="4"/>
  <c r="AB73" i="4"/>
  <c r="AK72" i="4"/>
  <c r="AJ72" i="4"/>
  <c r="AI72" i="4"/>
  <c r="AH72" i="4"/>
  <c r="AG72" i="4"/>
  <c r="AF72" i="4"/>
  <c r="AE72" i="4"/>
  <c r="AD72" i="4"/>
  <c r="AC72" i="4"/>
  <c r="AB72" i="4"/>
  <c r="AK71" i="4"/>
  <c r="AJ71" i="4"/>
  <c r="AI71" i="4"/>
  <c r="AH71" i="4"/>
  <c r="AG71" i="4"/>
  <c r="AF71" i="4"/>
  <c r="AE71" i="4"/>
  <c r="AD71" i="4"/>
  <c r="AC71" i="4"/>
  <c r="AB71" i="4"/>
  <c r="AK70" i="4"/>
  <c r="AJ70" i="4"/>
  <c r="AI70" i="4"/>
  <c r="AH70" i="4"/>
  <c r="AG70" i="4"/>
  <c r="AF70" i="4"/>
  <c r="AE70" i="4"/>
  <c r="AD70" i="4"/>
  <c r="AC70" i="4"/>
  <c r="AB70" i="4"/>
  <c r="AK69" i="4"/>
  <c r="AJ69" i="4"/>
  <c r="AI69" i="4"/>
  <c r="AH69" i="4"/>
  <c r="AG69" i="4"/>
  <c r="AF69" i="4"/>
  <c r="AE69" i="4"/>
  <c r="AD69" i="4"/>
  <c r="AC69" i="4"/>
  <c r="AB69" i="4"/>
  <c r="AK68" i="4"/>
  <c r="AJ68" i="4"/>
  <c r="AI68" i="4"/>
  <c r="AH68" i="4"/>
  <c r="AG68" i="4"/>
  <c r="AF68" i="4"/>
  <c r="AE68" i="4"/>
  <c r="AD68" i="4"/>
  <c r="AC68" i="4"/>
  <c r="AB68" i="4"/>
  <c r="AK67" i="4"/>
  <c r="AJ67" i="4"/>
  <c r="AI67" i="4"/>
  <c r="AH67" i="4"/>
  <c r="AG67" i="4"/>
  <c r="AF67" i="4"/>
  <c r="AE67" i="4"/>
  <c r="AD67" i="4"/>
  <c r="AC67" i="4"/>
  <c r="AB67" i="4"/>
  <c r="AK66" i="4"/>
  <c r="AJ66" i="4"/>
  <c r="AI66" i="4"/>
  <c r="AH66" i="4"/>
  <c r="AG66" i="4"/>
  <c r="AF66" i="4"/>
  <c r="AE66" i="4"/>
  <c r="AD66" i="4"/>
  <c r="AC66" i="4"/>
  <c r="AB66" i="4"/>
  <c r="AK65" i="4"/>
  <c r="AJ65" i="4"/>
  <c r="AI65" i="4"/>
  <c r="AH65" i="4"/>
  <c r="AG65" i="4"/>
  <c r="AF65" i="4"/>
  <c r="AE65" i="4"/>
  <c r="AD65" i="4"/>
  <c r="AC65" i="4"/>
  <c r="AB65" i="4"/>
  <c r="AK64" i="4"/>
  <c r="AJ64" i="4"/>
  <c r="AI64" i="4"/>
  <c r="AH64" i="4"/>
  <c r="AG64" i="4"/>
  <c r="AF64" i="4"/>
  <c r="AE64" i="4"/>
  <c r="AD64" i="4"/>
  <c r="AC64" i="4"/>
  <c r="AB64" i="4"/>
  <c r="AK63" i="4"/>
  <c r="AJ63" i="4"/>
  <c r="AI63" i="4"/>
  <c r="AH63" i="4"/>
  <c r="AG63" i="4"/>
  <c r="AF63" i="4"/>
  <c r="AE63" i="4"/>
  <c r="AD63" i="4"/>
  <c r="AC63" i="4"/>
  <c r="AB63" i="4"/>
  <c r="AK62" i="4"/>
  <c r="AJ62" i="4"/>
  <c r="AI62" i="4"/>
  <c r="AH62" i="4"/>
  <c r="AG62" i="4"/>
  <c r="AF62" i="4"/>
  <c r="AE62" i="4"/>
  <c r="AD62" i="4"/>
  <c r="AC62" i="4"/>
  <c r="AB62" i="4"/>
  <c r="AK61" i="4"/>
  <c r="AJ61" i="4"/>
  <c r="AI61" i="4"/>
  <c r="AH61" i="4"/>
  <c r="AG61" i="4"/>
  <c r="AF61" i="4"/>
  <c r="AE61" i="4"/>
  <c r="AD61" i="4"/>
  <c r="AC61" i="4"/>
  <c r="AB61" i="4"/>
  <c r="AK60" i="4"/>
  <c r="AJ60" i="4"/>
  <c r="AI60" i="4"/>
  <c r="AH60" i="4"/>
  <c r="AG60" i="4"/>
  <c r="AF60" i="4"/>
  <c r="AE60" i="4"/>
  <c r="AD60" i="4"/>
  <c r="AC60" i="4"/>
  <c r="AB60" i="4"/>
  <c r="AK59" i="4"/>
  <c r="AJ59" i="4"/>
  <c r="AI59" i="4"/>
  <c r="AH59" i="4"/>
  <c r="AG59" i="4"/>
  <c r="AF59" i="4"/>
  <c r="AE59" i="4"/>
  <c r="AD59" i="4"/>
  <c r="AC59" i="4"/>
  <c r="AB59" i="4"/>
  <c r="AK58" i="4"/>
  <c r="AJ58" i="4"/>
  <c r="AI58" i="4"/>
  <c r="AH58" i="4"/>
  <c r="AG58" i="4"/>
  <c r="AF58" i="4"/>
  <c r="AE58" i="4"/>
  <c r="AD58" i="4"/>
  <c r="AC58" i="4"/>
  <c r="AB58" i="4"/>
  <c r="AK57" i="4"/>
  <c r="AJ57" i="4"/>
  <c r="AI57" i="4"/>
  <c r="AH57" i="4"/>
  <c r="AG57" i="4"/>
  <c r="AF57" i="4"/>
  <c r="AE57" i="4"/>
  <c r="AD57" i="4"/>
  <c r="AC57" i="4"/>
  <c r="AB57" i="4"/>
  <c r="AK56" i="4"/>
  <c r="AJ56" i="4"/>
  <c r="AI56" i="4"/>
  <c r="AH56" i="4"/>
  <c r="AG56" i="4"/>
  <c r="AF56" i="4"/>
  <c r="AE56" i="4"/>
  <c r="AD56" i="4"/>
  <c r="AC56" i="4"/>
  <c r="AB56" i="4"/>
  <c r="AK55" i="4"/>
  <c r="AJ55" i="4"/>
  <c r="AI55" i="4"/>
  <c r="AH55" i="4"/>
  <c r="AG55" i="4"/>
  <c r="AF55" i="4"/>
  <c r="AE55" i="4"/>
  <c r="AD55" i="4"/>
  <c r="AC55" i="4"/>
  <c r="AB55" i="4"/>
  <c r="AK54" i="4"/>
  <c r="AJ54" i="4"/>
  <c r="AI54" i="4"/>
  <c r="AH54" i="4"/>
  <c r="AG54" i="4"/>
  <c r="AF54" i="4"/>
  <c r="AE54" i="4"/>
  <c r="AD54" i="4"/>
  <c r="AC54" i="4"/>
  <c r="AB54" i="4"/>
  <c r="AK53" i="4"/>
  <c r="AJ53" i="4"/>
  <c r="AI53" i="4"/>
  <c r="AH53" i="4"/>
  <c r="AG53" i="4"/>
  <c r="AF53" i="4"/>
  <c r="AE53" i="4"/>
  <c r="AD53" i="4"/>
  <c r="AC53" i="4"/>
  <c r="AB53" i="4"/>
  <c r="AK52" i="4"/>
  <c r="AJ52" i="4"/>
  <c r="AI52" i="4"/>
  <c r="AH52" i="4"/>
  <c r="AG52" i="4"/>
  <c r="AF52" i="4"/>
  <c r="AE52" i="4"/>
  <c r="AD52" i="4"/>
  <c r="AC52" i="4"/>
  <c r="AB52" i="4"/>
  <c r="AK51" i="4"/>
  <c r="AJ51" i="4"/>
  <c r="AI51" i="4"/>
  <c r="AH51" i="4"/>
  <c r="AG51" i="4"/>
  <c r="AF51" i="4"/>
  <c r="AE51" i="4"/>
  <c r="AD51" i="4"/>
  <c r="AC51" i="4"/>
  <c r="AB51" i="4"/>
  <c r="AK50" i="4"/>
  <c r="AJ50" i="4"/>
  <c r="AI50" i="4"/>
  <c r="AH50" i="4"/>
  <c r="AG50" i="4"/>
  <c r="AF50" i="4"/>
  <c r="AE50" i="4"/>
  <c r="AD50" i="4"/>
  <c r="AC50" i="4"/>
  <c r="AB50" i="4"/>
  <c r="AK49" i="4"/>
  <c r="AJ49" i="4"/>
  <c r="AI49" i="4"/>
  <c r="AH49" i="4"/>
  <c r="AG49" i="4"/>
  <c r="AF49" i="4"/>
  <c r="AE49" i="4"/>
  <c r="AD49" i="4"/>
  <c r="AC49" i="4"/>
  <c r="AB49" i="4"/>
  <c r="AK48" i="4"/>
  <c r="AJ48" i="4"/>
  <c r="AI48" i="4"/>
  <c r="AH48" i="4"/>
  <c r="AG48" i="4"/>
  <c r="AF48" i="4"/>
  <c r="AE48" i="4"/>
  <c r="AD48" i="4"/>
  <c r="AC48" i="4"/>
  <c r="AB48" i="4"/>
  <c r="AK47" i="4"/>
  <c r="AJ47" i="4"/>
  <c r="AI47" i="4"/>
  <c r="AH47" i="4"/>
  <c r="AG47" i="4"/>
  <c r="AF47" i="4"/>
  <c r="AE47" i="4"/>
  <c r="AD47" i="4"/>
  <c r="AC47" i="4"/>
  <c r="AB47" i="4"/>
  <c r="AK46" i="4"/>
  <c r="AJ46" i="4"/>
  <c r="AI46" i="4"/>
  <c r="AH46" i="4"/>
  <c r="AG46" i="4"/>
  <c r="AF46" i="4"/>
  <c r="AE46" i="4"/>
  <c r="AD46" i="4"/>
  <c r="AC46" i="4"/>
  <c r="AB46" i="4"/>
  <c r="AK45" i="4"/>
  <c r="AJ45" i="4"/>
  <c r="AI45" i="4"/>
  <c r="AH45" i="4"/>
  <c r="AG45" i="4"/>
  <c r="AF45" i="4"/>
  <c r="AE45" i="4"/>
  <c r="AD45" i="4"/>
  <c r="AC45" i="4"/>
  <c r="AB45" i="4"/>
  <c r="AK44" i="4"/>
  <c r="AJ44" i="4"/>
  <c r="AI44" i="4"/>
  <c r="AH44" i="4"/>
  <c r="AG44" i="4"/>
  <c r="AF44" i="4"/>
  <c r="AE44" i="4"/>
  <c r="AD44" i="4"/>
  <c r="AC44" i="4"/>
  <c r="AB44" i="4"/>
  <c r="AK43" i="4"/>
  <c r="AJ43" i="4"/>
  <c r="AI43" i="4"/>
  <c r="AH43" i="4"/>
  <c r="AG43" i="4"/>
  <c r="AF43" i="4"/>
  <c r="AE43" i="4"/>
  <c r="AD43" i="4"/>
  <c r="AC43" i="4"/>
  <c r="AB43" i="4"/>
  <c r="AK42" i="4"/>
  <c r="AJ42" i="4"/>
  <c r="AI42" i="4"/>
  <c r="AH42" i="4"/>
  <c r="AG42" i="4"/>
  <c r="AF42" i="4"/>
  <c r="AE42" i="4"/>
  <c r="AD42" i="4"/>
  <c r="AC42" i="4"/>
  <c r="AB42" i="4"/>
  <c r="AK41" i="4"/>
  <c r="AJ41" i="4"/>
  <c r="AI41" i="4"/>
  <c r="AH41" i="4"/>
  <c r="AG41" i="4"/>
  <c r="AF41" i="4"/>
  <c r="AE41" i="4"/>
  <c r="AD41" i="4"/>
  <c r="AC41" i="4"/>
  <c r="AB41" i="4"/>
  <c r="AK40" i="4"/>
  <c r="AJ40" i="4"/>
  <c r="AI40" i="4"/>
  <c r="AH40" i="4"/>
  <c r="AG40" i="4"/>
  <c r="AF40" i="4"/>
  <c r="AE40" i="4"/>
  <c r="AD40" i="4"/>
  <c r="AC40" i="4"/>
  <c r="AB40" i="4"/>
  <c r="AK39" i="4"/>
  <c r="AJ39" i="4"/>
  <c r="AI39" i="4"/>
  <c r="AH39" i="4"/>
  <c r="AG39" i="4"/>
  <c r="AF39" i="4"/>
  <c r="AE39" i="4"/>
  <c r="AD39" i="4"/>
  <c r="AC39" i="4"/>
  <c r="AB39" i="4"/>
  <c r="AK38" i="4"/>
  <c r="AJ38" i="4"/>
  <c r="AI38" i="4"/>
  <c r="AH38" i="4"/>
  <c r="AG38" i="4"/>
  <c r="AF38" i="4"/>
  <c r="AE38" i="4"/>
  <c r="AD38" i="4"/>
  <c r="AC38" i="4"/>
  <c r="AB38" i="4"/>
  <c r="AK37" i="4"/>
  <c r="AJ37" i="4"/>
  <c r="AI37" i="4"/>
  <c r="AH37" i="4"/>
  <c r="AG37" i="4"/>
  <c r="AF37" i="4"/>
  <c r="AE37" i="4"/>
  <c r="AD37" i="4"/>
  <c r="AC37" i="4"/>
  <c r="AB37" i="4"/>
  <c r="AK36" i="4"/>
  <c r="AJ36" i="4"/>
  <c r="AI36" i="4"/>
  <c r="AH36" i="4"/>
  <c r="AG36" i="4"/>
  <c r="AF36" i="4"/>
  <c r="AE36" i="4"/>
  <c r="AD36" i="4"/>
  <c r="AC36" i="4"/>
  <c r="AB36" i="4"/>
  <c r="AK35" i="4"/>
  <c r="AJ35" i="4"/>
  <c r="AI35" i="4"/>
  <c r="AH35" i="4"/>
  <c r="AG35" i="4"/>
  <c r="AF35" i="4"/>
  <c r="AE35" i="4"/>
  <c r="AD35" i="4"/>
  <c r="AC35" i="4"/>
  <c r="AB35" i="4"/>
  <c r="AK34" i="4"/>
  <c r="AJ34" i="4"/>
  <c r="AI34" i="4"/>
  <c r="AH34" i="4"/>
  <c r="AG34" i="4"/>
  <c r="AF34" i="4"/>
  <c r="AE34" i="4"/>
  <c r="AD34" i="4"/>
  <c r="AC34" i="4"/>
  <c r="AB34" i="4"/>
  <c r="AK33" i="4"/>
  <c r="AJ33" i="4"/>
  <c r="AI33" i="4"/>
  <c r="AH33" i="4"/>
  <c r="AG33" i="4"/>
  <c r="AF33" i="4"/>
  <c r="AE33" i="4"/>
  <c r="AD33" i="4"/>
  <c r="AC33" i="4"/>
  <c r="AB33" i="4"/>
  <c r="AK32" i="4"/>
  <c r="AJ32" i="4"/>
  <c r="AI32" i="4"/>
  <c r="AH32" i="4"/>
  <c r="AG32" i="4"/>
  <c r="AF32" i="4"/>
  <c r="AE32" i="4"/>
  <c r="AD32" i="4"/>
  <c r="AC32" i="4"/>
  <c r="AB32" i="4"/>
  <c r="AK31" i="4"/>
  <c r="AJ31" i="4"/>
  <c r="AI31" i="4"/>
  <c r="AH31" i="4"/>
  <c r="AG31" i="4"/>
  <c r="AF31" i="4"/>
  <c r="AE31" i="4"/>
  <c r="AD31" i="4"/>
  <c r="AC31" i="4"/>
  <c r="AB31" i="4"/>
  <c r="AK30" i="4"/>
  <c r="AJ30" i="4"/>
  <c r="AI30" i="4"/>
  <c r="AH30" i="4"/>
  <c r="AG30" i="4"/>
  <c r="AF30" i="4"/>
  <c r="AE30" i="4"/>
  <c r="AD30" i="4"/>
  <c r="AC30" i="4"/>
  <c r="AB30" i="4"/>
  <c r="AK29" i="4"/>
  <c r="AJ29" i="4"/>
  <c r="AI29" i="4"/>
  <c r="AH29" i="4"/>
  <c r="AG29" i="4"/>
  <c r="AF29" i="4"/>
  <c r="AE29" i="4"/>
  <c r="AD29" i="4"/>
  <c r="AC29" i="4"/>
  <c r="AB29" i="4"/>
  <c r="AK28" i="4"/>
  <c r="AJ28" i="4"/>
  <c r="AI28" i="4"/>
  <c r="AH28" i="4"/>
  <c r="AG28" i="4"/>
  <c r="AF28" i="4"/>
  <c r="AE28" i="4"/>
  <c r="AD28" i="4"/>
  <c r="AC28" i="4"/>
  <c r="AB28" i="4"/>
  <c r="AK27" i="4"/>
  <c r="AJ27" i="4"/>
  <c r="AI27" i="4"/>
  <c r="AH27" i="4"/>
  <c r="AG27" i="4"/>
  <c r="AF27" i="4"/>
  <c r="AE27" i="4"/>
  <c r="AD27" i="4"/>
  <c r="AC27" i="4"/>
  <c r="AB27" i="4"/>
  <c r="AK26" i="4"/>
  <c r="AJ26" i="4"/>
  <c r="AI26" i="4"/>
  <c r="AH26" i="4"/>
  <c r="AG26" i="4"/>
  <c r="AF26" i="4"/>
  <c r="AE26" i="4"/>
  <c r="AD26" i="4"/>
  <c r="AC26" i="4"/>
  <c r="AB26" i="4"/>
  <c r="AK25" i="4"/>
  <c r="AJ25" i="4"/>
  <c r="AI25" i="4"/>
  <c r="AH25" i="4"/>
  <c r="AG25" i="4"/>
  <c r="AF25" i="4"/>
  <c r="AE25" i="4"/>
  <c r="AD25" i="4"/>
  <c r="AC25" i="4"/>
  <c r="AB25" i="4"/>
  <c r="AK24" i="4"/>
  <c r="AJ24" i="4"/>
  <c r="AI24" i="4"/>
  <c r="AH24" i="4"/>
  <c r="AG24" i="4"/>
  <c r="AF24" i="4"/>
  <c r="AE24" i="4"/>
  <c r="AD24" i="4"/>
  <c r="AC24" i="4"/>
  <c r="AB24" i="4"/>
  <c r="AK23" i="4"/>
  <c r="AJ23" i="4"/>
  <c r="AI23" i="4"/>
  <c r="AH23" i="4"/>
  <c r="AG23" i="4"/>
  <c r="AF23" i="4"/>
  <c r="AE23" i="4"/>
  <c r="AD23" i="4"/>
  <c r="AC23" i="4"/>
  <c r="AB23" i="4"/>
  <c r="AK22" i="4"/>
  <c r="AJ22" i="4"/>
  <c r="AI22" i="4"/>
  <c r="AH22" i="4"/>
  <c r="AG22" i="4"/>
  <c r="AF22" i="4"/>
  <c r="AE22" i="4"/>
  <c r="AD22" i="4"/>
  <c r="AC22" i="4"/>
  <c r="AB22" i="4"/>
  <c r="AK21" i="4"/>
  <c r="AJ21" i="4"/>
  <c r="AI21" i="4"/>
  <c r="AH21" i="4"/>
  <c r="AG21" i="4"/>
  <c r="AF21" i="4"/>
  <c r="AE21" i="4"/>
  <c r="AD21" i="4"/>
  <c r="AC21" i="4"/>
  <c r="AB21" i="4"/>
  <c r="AK20" i="4"/>
  <c r="AJ20" i="4"/>
  <c r="AI20" i="4"/>
  <c r="AH20" i="4"/>
  <c r="AG20" i="4"/>
  <c r="AF20" i="4"/>
  <c r="AE20" i="4"/>
  <c r="AD20" i="4"/>
  <c r="AC20" i="4"/>
  <c r="AB20" i="4"/>
  <c r="AK19" i="4"/>
  <c r="AJ19" i="4"/>
  <c r="AI19" i="4"/>
  <c r="AH19" i="4"/>
  <c r="AG19" i="4"/>
  <c r="AF19" i="4"/>
  <c r="AE19" i="4"/>
  <c r="AD19" i="4"/>
  <c r="AC19" i="4"/>
  <c r="AB19" i="4"/>
  <c r="AK18" i="4"/>
  <c r="AJ18" i="4"/>
  <c r="AI18" i="4"/>
  <c r="AH18" i="4"/>
  <c r="AG18" i="4"/>
  <c r="AF18" i="4"/>
  <c r="AE18" i="4"/>
  <c r="AD18" i="4"/>
  <c r="AC18" i="4"/>
  <c r="AB18" i="4"/>
  <c r="AK17" i="4"/>
  <c r="AJ17" i="4"/>
  <c r="AI17" i="4"/>
  <c r="AH17" i="4"/>
  <c r="AG17" i="4"/>
  <c r="AF17" i="4"/>
  <c r="AE17" i="4"/>
  <c r="AD17" i="4"/>
  <c r="AC17" i="4"/>
  <c r="AB17" i="4"/>
  <c r="AK16" i="4"/>
  <c r="AJ16" i="4"/>
  <c r="AI16" i="4"/>
  <c r="AH16" i="4"/>
  <c r="AG16" i="4"/>
  <c r="AF16" i="4"/>
  <c r="AE16" i="4"/>
  <c r="AD16" i="4"/>
  <c r="AC16" i="4"/>
  <c r="AB16" i="4"/>
  <c r="AK15" i="4"/>
  <c r="AJ15" i="4"/>
  <c r="AI15" i="4"/>
  <c r="AH15" i="4"/>
  <c r="AG15" i="4"/>
  <c r="AF15" i="4"/>
  <c r="AE15" i="4"/>
  <c r="AD15" i="4"/>
  <c r="AC15" i="4"/>
  <c r="AB15" i="4"/>
  <c r="AK14" i="4"/>
  <c r="AJ14" i="4"/>
  <c r="AI14" i="4"/>
  <c r="AH14" i="4"/>
  <c r="AG14" i="4"/>
  <c r="AF14" i="4"/>
  <c r="AE14" i="4"/>
  <c r="AD14" i="4"/>
  <c r="AC14" i="4"/>
  <c r="AB14" i="4"/>
  <c r="AK13" i="4"/>
  <c r="AJ13" i="4"/>
  <c r="AI13" i="4"/>
  <c r="AH13" i="4"/>
  <c r="AG13" i="4"/>
  <c r="AF13" i="4"/>
  <c r="AE13" i="4"/>
  <c r="AD13" i="4"/>
  <c r="AC13" i="4"/>
  <c r="AB13" i="4"/>
  <c r="AK12" i="4"/>
  <c r="AJ12" i="4"/>
  <c r="AI12" i="4"/>
  <c r="AH12" i="4"/>
  <c r="AG12" i="4"/>
  <c r="AF12" i="4"/>
  <c r="AE12" i="4"/>
  <c r="AD12" i="4"/>
  <c r="AC12" i="4"/>
  <c r="AB12" i="4"/>
  <c r="AK11" i="4"/>
  <c r="AJ11" i="4"/>
  <c r="AI11" i="4"/>
  <c r="AH11" i="4"/>
  <c r="AG11" i="4"/>
  <c r="AF11" i="4"/>
  <c r="AE11" i="4"/>
  <c r="AD11" i="4"/>
  <c r="AC11" i="4"/>
  <c r="AB11" i="4"/>
  <c r="AK10" i="4"/>
  <c r="AJ10" i="4"/>
  <c r="AI10" i="4"/>
  <c r="AH10" i="4"/>
  <c r="AG10" i="4"/>
  <c r="AF10" i="4"/>
  <c r="AE10" i="4"/>
  <c r="AD10" i="4"/>
  <c r="AC10" i="4"/>
  <c r="AB10" i="4"/>
  <c r="AK9" i="4"/>
  <c r="AJ9" i="4"/>
  <c r="AI9" i="4"/>
  <c r="AH9" i="4"/>
  <c r="AG9" i="4"/>
  <c r="AF9" i="4"/>
  <c r="AE9" i="4"/>
  <c r="AD9" i="4"/>
  <c r="AC9" i="4"/>
  <c r="AB9" i="4"/>
  <c r="AK8" i="4"/>
  <c r="AJ8" i="4"/>
  <c r="AI8" i="4"/>
  <c r="AH8" i="4"/>
  <c r="AG8" i="4"/>
  <c r="AF8" i="4"/>
  <c r="AE8" i="4"/>
  <c r="AD8" i="4"/>
  <c r="AC8" i="4"/>
  <c r="AB8" i="4"/>
  <c r="AK7" i="4"/>
  <c r="AJ7" i="4"/>
  <c r="AI7" i="4"/>
  <c r="AH7" i="4"/>
  <c r="AG7" i="4"/>
  <c r="AF7" i="4"/>
  <c r="AE7" i="4"/>
  <c r="AD7" i="4"/>
  <c r="AC7" i="4"/>
  <c r="AB7" i="4"/>
  <c r="AK6" i="4"/>
  <c r="AJ6" i="4"/>
  <c r="AI6" i="4"/>
  <c r="AH6" i="4"/>
  <c r="AG6" i="4"/>
  <c r="AF6" i="4"/>
  <c r="AE6" i="4"/>
  <c r="AD6" i="4"/>
  <c r="AC6" i="4"/>
  <c r="AB6" i="4"/>
  <c r="AK5" i="4"/>
  <c r="AJ5" i="4"/>
  <c r="AI5" i="4"/>
  <c r="AH5" i="4"/>
  <c r="AG5" i="4"/>
  <c r="AF5" i="4"/>
  <c r="AE5" i="4"/>
  <c r="AD5" i="4"/>
  <c r="AC5" i="4"/>
  <c r="AB5" i="4"/>
  <c r="AK4" i="4"/>
  <c r="AJ4" i="4"/>
  <c r="AI4" i="4"/>
  <c r="AH4" i="4"/>
  <c r="AG4" i="4"/>
  <c r="AF4" i="4"/>
  <c r="AE4" i="4"/>
  <c r="AD4" i="4"/>
  <c r="AC4" i="4"/>
  <c r="AB4" i="4"/>
  <c r="AJ2" i="4"/>
  <c r="AH2" i="4"/>
  <c r="W192" i="4" l="1"/>
  <c r="V192" i="4"/>
  <c r="U192" i="4"/>
  <c r="T192" i="4"/>
  <c r="S192" i="4"/>
  <c r="R192" i="4"/>
  <c r="Q192" i="4"/>
  <c r="P192" i="4"/>
  <c r="N192" i="4"/>
  <c r="W191" i="4"/>
  <c r="V191" i="4"/>
  <c r="U191" i="4"/>
  <c r="T191" i="4"/>
  <c r="S191" i="4"/>
  <c r="R191" i="4"/>
  <c r="Q191" i="4"/>
  <c r="P191" i="4"/>
  <c r="O191" i="4"/>
  <c r="N191" i="4"/>
  <c r="W190" i="4"/>
  <c r="V190" i="4"/>
  <c r="U190" i="4"/>
  <c r="T190" i="4"/>
  <c r="S190" i="4"/>
  <c r="R190" i="4"/>
  <c r="Q190" i="4"/>
  <c r="P190" i="4"/>
  <c r="O190" i="4"/>
  <c r="N190" i="4"/>
  <c r="W189" i="4"/>
  <c r="V189" i="4"/>
  <c r="U189" i="4"/>
  <c r="T189" i="4"/>
  <c r="S189" i="4"/>
  <c r="R189" i="4"/>
  <c r="Q189" i="4"/>
  <c r="P189" i="4"/>
  <c r="O189" i="4"/>
  <c r="N189" i="4"/>
  <c r="W188" i="4"/>
  <c r="V188" i="4"/>
  <c r="U188" i="4"/>
  <c r="T188" i="4"/>
  <c r="S188" i="4"/>
  <c r="R188" i="4"/>
  <c r="Q188" i="4"/>
  <c r="P188" i="4"/>
  <c r="O188" i="4"/>
  <c r="N188" i="4"/>
  <c r="W187" i="4"/>
  <c r="V187" i="4"/>
  <c r="U187" i="4"/>
  <c r="T187" i="4"/>
  <c r="S187" i="4"/>
  <c r="R187" i="4"/>
  <c r="Q187" i="4"/>
  <c r="P187" i="4"/>
  <c r="O187" i="4"/>
  <c r="N187" i="4"/>
  <c r="W186" i="4"/>
  <c r="V186" i="4"/>
  <c r="U186" i="4"/>
  <c r="T186" i="4"/>
  <c r="S186" i="4"/>
  <c r="R186" i="4"/>
  <c r="Q186" i="4"/>
  <c r="P186" i="4"/>
  <c r="O186" i="4"/>
  <c r="N186" i="4"/>
  <c r="W185" i="4"/>
  <c r="V185" i="4"/>
  <c r="U185" i="4"/>
  <c r="T185" i="4"/>
  <c r="S185" i="4"/>
  <c r="R185" i="4"/>
  <c r="Q185" i="4"/>
  <c r="P185" i="4"/>
  <c r="O185" i="4"/>
  <c r="N185" i="4"/>
  <c r="W184" i="4"/>
  <c r="V184" i="4"/>
  <c r="U184" i="4"/>
  <c r="T184" i="4"/>
  <c r="S184" i="4"/>
  <c r="R184" i="4"/>
  <c r="Q184" i="4"/>
  <c r="P184" i="4"/>
  <c r="O184" i="4"/>
  <c r="N184" i="4"/>
  <c r="W183" i="4"/>
  <c r="V183" i="4"/>
  <c r="U183" i="4"/>
  <c r="T183" i="4"/>
  <c r="S183" i="4"/>
  <c r="R183" i="4"/>
  <c r="Q183" i="4"/>
  <c r="P183" i="4"/>
  <c r="O183" i="4"/>
  <c r="N183" i="4"/>
  <c r="W182" i="4"/>
  <c r="V182" i="4"/>
  <c r="U182" i="4"/>
  <c r="T182" i="4"/>
  <c r="S182" i="4"/>
  <c r="R182" i="4"/>
  <c r="Q182" i="4"/>
  <c r="P182" i="4"/>
  <c r="O182" i="4"/>
  <c r="N182" i="4"/>
  <c r="W181" i="4"/>
  <c r="V181" i="4"/>
  <c r="U181" i="4"/>
  <c r="T181" i="4"/>
  <c r="S181" i="4"/>
  <c r="R181" i="4"/>
  <c r="Q181" i="4"/>
  <c r="P181" i="4"/>
  <c r="O181" i="4"/>
  <c r="N181" i="4"/>
  <c r="W180" i="4"/>
  <c r="V180" i="4"/>
  <c r="U180" i="4"/>
  <c r="T180" i="4"/>
  <c r="S180" i="4"/>
  <c r="R180" i="4"/>
  <c r="Q180" i="4"/>
  <c r="P180" i="4"/>
  <c r="O180" i="4"/>
  <c r="N180" i="4"/>
  <c r="W179" i="4"/>
  <c r="V179" i="4"/>
  <c r="U179" i="4"/>
  <c r="T179" i="4"/>
  <c r="S179" i="4"/>
  <c r="R179" i="4"/>
  <c r="Q179" i="4"/>
  <c r="P179" i="4"/>
  <c r="O179" i="4"/>
  <c r="N179" i="4"/>
  <c r="W178" i="4"/>
  <c r="V178" i="4"/>
  <c r="U178" i="4"/>
  <c r="T178" i="4"/>
  <c r="S178" i="4"/>
  <c r="R178" i="4"/>
  <c r="Q178" i="4"/>
  <c r="P178" i="4"/>
  <c r="O178" i="4"/>
  <c r="N178" i="4"/>
  <c r="W177" i="4"/>
  <c r="V177" i="4"/>
  <c r="U177" i="4"/>
  <c r="T177" i="4"/>
  <c r="S177" i="4"/>
  <c r="R177" i="4"/>
  <c r="Q177" i="4"/>
  <c r="P177" i="4"/>
  <c r="O177" i="4"/>
  <c r="N177" i="4"/>
  <c r="W176" i="4"/>
  <c r="V176" i="4"/>
  <c r="U176" i="4"/>
  <c r="T176" i="4"/>
  <c r="S176" i="4"/>
  <c r="R176" i="4"/>
  <c r="Q176" i="4"/>
  <c r="P176" i="4"/>
  <c r="O176" i="4"/>
  <c r="N176" i="4"/>
  <c r="W175" i="4"/>
  <c r="V175" i="4"/>
  <c r="U175" i="4"/>
  <c r="T175" i="4"/>
  <c r="S175" i="4"/>
  <c r="R175" i="4"/>
  <c r="Q175" i="4"/>
  <c r="P175" i="4"/>
  <c r="O175" i="4"/>
  <c r="N175" i="4"/>
  <c r="W174" i="4"/>
  <c r="V174" i="4"/>
  <c r="U174" i="4"/>
  <c r="T174" i="4"/>
  <c r="S174" i="4"/>
  <c r="R174" i="4"/>
  <c r="Q174" i="4"/>
  <c r="P174" i="4"/>
  <c r="O174" i="4"/>
  <c r="N174" i="4"/>
  <c r="W173" i="4"/>
  <c r="V173" i="4"/>
  <c r="U173" i="4"/>
  <c r="T173" i="4"/>
  <c r="S173" i="4"/>
  <c r="R173" i="4"/>
  <c r="Q173" i="4"/>
  <c r="P173" i="4"/>
  <c r="O173" i="4"/>
  <c r="N173" i="4"/>
  <c r="W172" i="4"/>
  <c r="V172" i="4"/>
  <c r="U172" i="4"/>
  <c r="T172" i="4"/>
  <c r="S172" i="4"/>
  <c r="R172" i="4"/>
  <c r="Q172" i="4"/>
  <c r="P172" i="4"/>
  <c r="O172" i="4"/>
  <c r="N172" i="4"/>
  <c r="W171" i="4"/>
  <c r="V171" i="4"/>
  <c r="U171" i="4"/>
  <c r="T171" i="4"/>
  <c r="S171" i="4"/>
  <c r="R171" i="4"/>
  <c r="Q171" i="4"/>
  <c r="P171" i="4"/>
  <c r="O171" i="4"/>
  <c r="N171" i="4"/>
  <c r="W170" i="4"/>
  <c r="V170" i="4"/>
  <c r="U170" i="4"/>
  <c r="T170" i="4"/>
  <c r="S170" i="4"/>
  <c r="R170" i="4"/>
  <c r="Q170" i="4"/>
  <c r="P170" i="4"/>
  <c r="O170" i="4"/>
  <c r="N170" i="4"/>
  <c r="W169" i="4"/>
  <c r="V169" i="4"/>
  <c r="U169" i="4"/>
  <c r="T169" i="4"/>
  <c r="S169" i="4"/>
  <c r="R169" i="4"/>
  <c r="Q169" i="4"/>
  <c r="P169" i="4"/>
  <c r="O169" i="4"/>
  <c r="N169" i="4"/>
  <c r="W168" i="4"/>
  <c r="V168" i="4"/>
  <c r="U168" i="4"/>
  <c r="T168" i="4"/>
  <c r="S168" i="4"/>
  <c r="R168" i="4"/>
  <c r="Q168" i="4"/>
  <c r="P168" i="4"/>
  <c r="O168" i="4"/>
  <c r="N168" i="4"/>
  <c r="W167" i="4"/>
  <c r="V167" i="4"/>
  <c r="U167" i="4"/>
  <c r="T167" i="4"/>
  <c r="S167" i="4"/>
  <c r="R167" i="4"/>
  <c r="Q167" i="4"/>
  <c r="P167" i="4"/>
  <c r="O167" i="4"/>
  <c r="N167" i="4"/>
  <c r="W166" i="4"/>
  <c r="V166" i="4"/>
  <c r="U166" i="4"/>
  <c r="T166" i="4"/>
  <c r="S166" i="4"/>
  <c r="R166" i="4"/>
  <c r="Q166" i="4"/>
  <c r="P166" i="4"/>
  <c r="O166" i="4"/>
  <c r="N166" i="4"/>
  <c r="W165" i="4"/>
  <c r="V165" i="4"/>
  <c r="U165" i="4"/>
  <c r="T165" i="4"/>
  <c r="S165" i="4"/>
  <c r="R165" i="4"/>
  <c r="Q165" i="4"/>
  <c r="P165" i="4"/>
  <c r="O165" i="4"/>
  <c r="N165" i="4"/>
  <c r="W164" i="4"/>
  <c r="V164" i="4"/>
  <c r="U164" i="4"/>
  <c r="T164" i="4"/>
  <c r="S164" i="4"/>
  <c r="R164" i="4"/>
  <c r="Q164" i="4"/>
  <c r="P164" i="4"/>
  <c r="O164" i="4"/>
  <c r="N164" i="4"/>
  <c r="W163" i="4"/>
  <c r="V163" i="4"/>
  <c r="U163" i="4"/>
  <c r="T163" i="4"/>
  <c r="S163" i="4"/>
  <c r="R163" i="4"/>
  <c r="Q163" i="4"/>
  <c r="P163" i="4"/>
  <c r="O163" i="4"/>
  <c r="N163" i="4"/>
  <c r="W162" i="4"/>
  <c r="V162" i="4"/>
  <c r="U162" i="4"/>
  <c r="T162" i="4"/>
  <c r="S162" i="4"/>
  <c r="R162" i="4"/>
  <c r="Q162" i="4"/>
  <c r="P162" i="4"/>
  <c r="O162" i="4"/>
  <c r="N162" i="4"/>
  <c r="W161" i="4"/>
  <c r="V161" i="4"/>
  <c r="U161" i="4"/>
  <c r="T161" i="4"/>
  <c r="S161" i="4"/>
  <c r="R161" i="4"/>
  <c r="Q161" i="4"/>
  <c r="P161" i="4"/>
  <c r="O161" i="4"/>
  <c r="N161" i="4"/>
  <c r="W160" i="4"/>
  <c r="V160" i="4"/>
  <c r="U160" i="4"/>
  <c r="T160" i="4"/>
  <c r="S160" i="4"/>
  <c r="R160" i="4"/>
  <c r="Q160" i="4"/>
  <c r="P160" i="4"/>
  <c r="O160" i="4"/>
  <c r="N160" i="4"/>
  <c r="W159" i="4"/>
  <c r="V159" i="4"/>
  <c r="U159" i="4"/>
  <c r="T159" i="4"/>
  <c r="S159" i="4"/>
  <c r="R159" i="4"/>
  <c r="Q159" i="4"/>
  <c r="P159" i="4"/>
  <c r="O159" i="4"/>
  <c r="N159" i="4"/>
  <c r="W158" i="4"/>
  <c r="V158" i="4"/>
  <c r="U158" i="4"/>
  <c r="T158" i="4"/>
  <c r="S158" i="4"/>
  <c r="R158" i="4"/>
  <c r="Q158" i="4"/>
  <c r="P158" i="4"/>
  <c r="O158" i="4"/>
  <c r="N158" i="4"/>
  <c r="W157" i="4"/>
  <c r="V157" i="4"/>
  <c r="U157" i="4"/>
  <c r="T157" i="4"/>
  <c r="S157" i="4"/>
  <c r="R157" i="4"/>
  <c r="Q157" i="4"/>
  <c r="P157" i="4"/>
  <c r="O157" i="4"/>
  <c r="N157" i="4"/>
  <c r="W156" i="4"/>
  <c r="V156" i="4"/>
  <c r="U156" i="4"/>
  <c r="T156" i="4"/>
  <c r="S156" i="4"/>
  <c r="R156" i="4"/>
  <c r="Q156" i="4"/>
  <c r="P156" i="4"/>
  <c r="O156" i="4"/>
  <c r="N156" i="4"/>
  <c r="W155" i="4"/>
  <c r="V155" i="4"/>
  <c r="U155" i="4"/>
  <c r="T155" i="4"/>
  <c r="S155" i="4"/>
  <c r="R155" i="4"/>
  <c r="Q155" i="4"/>
  <c r="P155" i="4"/>
  <c r="O155" i="4"/>
  <c r="N155" i="4"/>
  <c r="W154" i="4"/>
  <c r="V154" i="4"/>
  <c r="U154" i="4"/>
  <c r="T154" i="4"/>
  <c r="S154" i="4"/>
  <c r="R154" i="4"/>
  <c r="Q154" i="4"/>
  <c r="P154" i="4"/>
  <c r="O154" i="4"/>
  <c r="N154" i="4"/>
  <c r="W153" i="4"/>
  <c r="V153" i="4"/>
  <c r="U153" i="4"/>
  <c r="T153" i="4"/>
  <c r="S153" i="4"/>
  <c r="R153" i="4"/>
  <c r="Q153" i="4"/>
  <c r="P153" i="4"/>
  <c r="O153" i="4"/>
  <c r="N153" i="4"/>
  <c r="W152" i="4"/>
  <c r="V152" i="4"/>
  <c r="U152" i="4"/>
  <c r="T152" i="4"/>
  <c r="S152" i="4"/>
  <c r="R152" i="4"/>
  <c r="Q152" i="4"/>
  <c r="P152" i="4"/>
  <c r="O152" i="4"/>
  <c r="N152" i="4"/>
  <c r="W151" i="4"/>
  <c r="V151" i="4"/>
  <c r="U151" i="4"/>
  <c r="T151" i="4"/>
  <c r="S151" i="4"/>
  <c r="R151" i="4"/>
  <c r="Q151" i="4"/>
  <c r="P151" i="4"/>
  <c r="O151" i="4"/>
  <c r="N151" i="4"/>
  <c r="W150" i="4"/>
  <c r="V150" i="4"/>
  <c r="U150" i="4"/>
  <c r="T150" i="4"/>
  <c r="S150" i="4"/>
  <c r="R150" i="4"/>
  <c r="Q150" i="4"/>
  <c r="P150" i="4"/>
  <c r="O150" i="4"/>
  <c r="N150" i="4"/>
  <c r="W149" i="4"/>
  <c r="V149" i="4"/>
  <c r="U149" i="4"/>
  <c r="T149" i="4"/>
  <c r="S149" i="4"/>
  <c r="R149" i="4"/>
  <c r="Q149" i="4"/>
  <c r="P149" i="4"/>
  <c r="O149" i="4"/>
  <c r="N149" i="4"/>
  <c r="W148" i="4"/>
  <c r="V148" i="4"/>
  <c r="U148" i="4"/>
  <c r="T148" i="4"/>
  <c r="S148" i="4"/>
  <c r="R148" i="4"/>
  <c r="Q148" i="4"/>
  <c r="P148" i="4"/>
  <c r="O148" i="4"/>
  <c r="N148" i="4"/>
  <c r="W147" i="4"/>
  <c r="V147" i="4"/>
  <c r="U147" i="4"/>
  <c r="T147" i="4"/>
  <c r="S147" i="4"/>
  <c r="R147" i="4"/>
  <c r="Q147" i="4"/>
  <c r="P147" i="4"/>
  <c r="O147" i="4"/>
  <c r="N147" i="4"/>
  <c r="W146" i="4"/>
  <c r="V146" i="4"/>
  <c r="U146" i="4"/>
  <c r="T146" i="4"/>
  <c r="S146" i="4"/>
  <c r="R146" i="4"/>
  <c r="Q146" i="4"/>
  <c r="P146" i="4"/>
  <c r="O146" i="4"/>
  <c r="N146" i="4"/>
  <c r="W145" i="4"/>
  <c r="V145" i="4"/>
  <c r="U145" i="4"/>
  <c r="T145" i="4"/>
  <c r="S145" i="4"/>
  <c r="R145" i="4"/>
  <c r="Q145" i="4"/>
  <c r="P145" i="4"/>
  <c r="O145" i="4"/>
  <c r="N145" i="4"/>
  <c r="W144" i="4"/>
  <c r="V144" i="4"/>
  <c r="U144" i="4"/>
  <c r="T144" i="4"/>
  <c r="S144" i="4"/>
  <c r="R144" i="4"/>
  <c r="Q144" i="4"/>
  <c r="P144" i="4"/>
  <c r="O144" i="4"/>
  <c r="N144" i="4"/>
  <c r="W143" i="4"/>
  <c r="V143" i="4"/>
  <c r="U143" i="4"/>
  <c r="T143" i="4"/>
  <c r="S143" i="4"/>
  <c r="R143" i="4"/>
  <c r="Q143" i="4"/>
  <c r="P143" i="4"/>
  <c r="O143" i="4"/>
  <c r="N143" i="4"/>
  <c r="W142" i="4"/>
  <c r="V142" i="4"/>
  <c r="U142" i="4"/>
  <c r="T142" i="4"/>
  <c r="S142" i="4"/>
  <c r="R142" i="4"/>
  <c r="Q142" i="4"/>
  <c r="P142" i="4"/>
  <c r="O142" i="4"/>
  <c r="N142" i="4"/>
  <c r="W141" i="4"/>
  <c r="V141" i="4"/>
  <c r="U141" i="4"/>
  <c r="T141" i="4"/>
  <c r="S141" i="4"/>
  <c r="R141" i="4"/>
  <c r="Q141" i="4"/>
  <c r="P141" i="4"/>
  <c r="O141" i="4"/>
  <c r="N141" i="4"/>
  <c r="W140" i="4"/>
  <c r="V140" i="4"/>
  <c r="U140" i="4"/>
  <c r="T140" i="4"/>
  <c r="S140" i="4"/>
  <c r="R140" i="4"/>
  <c r="Q140" i="4"/>
  <c r="P140" i="4"/>
  <c r="O140" i="4"/>
  <c r="N140" i="4"/>
  <c r="W139" i="4"/>
  <c r="V139" i="4"/>
  <c r="U139" i="4"/>
  <c r="T139" i="4"/>
  <c r="S139" i="4"/>
  <c r="R139" i="4"/>
  <c r="Q139" i="4"/>
  <c r="P139" i="4"/>
  <c r="O139" i="4"/>
  <c r="N139" i="4"/>
  <c r="W138" i="4"/>
  <c r="V138" i="4"/>
  <c r="U138" i="4"/>
  <c r="T138" i="4"/>
  <c r="S138" i="4"/>
  <c r="R138" i="4"/>
  <c r="Q138" i="4"/>
  <c r="P138" i="4"/>
  <c r="O138" i="4"/>
  <c r="N138" i="4"/>
  <c r="W137" i="4"/>
  <c r="V137" i="4"/>
  <c r="U137" i="4"/>
  <c r="T137" i="4"/>
  <c r="S137" i="4"/>
  <c r="R137" i="4"/>
  <c r="Q137" i="4"/>
  <c r="P137" i="4"/>
  <c r="O137" i="4"/>
  <c r="N137" i="4"/>
  <c r="W136" i="4"/>
  <c r="V136" i="4"/>
  <c r="U136" i="4"/>
  <c r="T136" i="4"/>
  <c r="S136" i="4"/>
  <c r="R136" i="4"/>
  <c r="Q136" i="4"/>
  <c r="P136" i="4"/>
  <c r="O136" i="4"/>
  <c r="N136" i="4"/>
  <c r="W135" i="4"/>
  <c r="V135" i="4"/>
  <c r="U135" i="4"/>
  <c r="T135" i="4"/>
  <c r="S135" i="4"/>
  <c r="R135" i="4"/>
  <c r="Q135" i="4"/>
  <c r="P135" i="4"/>
  <c r="O135" i="4"/>
  <c r="N135" i="4"/>
  <c r="W134" i="4"/>
  <c r="V134" i="4"/>
  <c r="U134" i="4"/>
  <c r="T134" i="4"/>
  <c r="S134" i="4"/>
  <c r="R134" i="4"/>
  <c r="Q134" i="4"/>
  <c r="P134" i="4"/>
  <c r="O134" i="4"/>
  <c r="N134" i="4"/>
  <c r="W133" i="4"/>
  <c r="V133" i="4"/>
  <c r="U133" i="4"/>
  <c r="T133" i="4"/>
  <c r="S133" i="4"/>
  <c r="R133" i="4"/>
  <c r="Q133" i="4"/>
  <c r="P133" i="4"/>
  <c r="O133" i="4"/>
  <c r="N133" i="4"/>
  <c r="W132" i="4"/>
  <c r="V132" i="4"/>
  <c r="U132" i="4"/>
  <c r="T132" i="4"/>
  <c r="S132" i="4"/>
  <c r="R132" i="4"/>
  <c r="Q132" i="4"/>
  <c r="P132" i="4"/>
  <c r="O132" i="4"/>
  <c r="N132" i="4"/>
  <c r="W131" i="4"/>
  <c r="V131" i="4"/>
  <c r="U131" i="4"/>
  <c r="T131" i="4"/>
  <c r="S131" i="4"/>
  <c r="R131" i="4"/>
  <c r="Q131" i="4"/>
  <c r="P131" i="4"/>
  <c r="O131" i="4"/>
  <c r="N131" i="4"/>
  <c r="W130" i="4"/>
  <c r="V130" i="4"/>
  <c r="U130" i="4"/>
  <c r="T130" i="4"/>
  <c r="S130" i="4"/>
  <c r="R130" i="4"/>
  <c r="Q130" i="4"/>
  <c r="P130" i="4"/>
  <c r="O130" i="4"/>
  <c r="N130" i="4"/>
  <c r="W129" i="4"/>
  <c r="V129" i="4"/>
  <c r="U129" i="4"/>
  <c r="T129" i="4"/>
  <c r="S129" i="4"/>
  <c r="R129" i="4"/>
  <c r="Q129" i="4"/>
  <c r="P129" i="4"/>
  <c r="O129" i="4"/>
  <c r="N129" i="4"/>
  <c r="W128" i="4"/>
  <c r="V128" i="4"/>
  <c r="U128" i="4"/>
  <c r="T128" i="4"/>
  <c r="S128" i="4"/>
  <c r="R128" i="4"/>
  <c r="Q128" i="4"/>
  <c r="P128" i="4"/>
  <c r="O128" i="4"/>
  <c r="N128" i="4"/>
  <c r="W127" i="4"/>
  <c r="V127" i="4"/>
  <c r="U127" i="4"/>
  <c r="T127" i="4"/>
  <c r="S127" i="4"/>
  <c r="R127" i="4"/>
  <c r="Q127" i="4"/>
  <c r="P127" i="4"/>
  <c r="O127" i="4"/>
  <c r="N127" i="4"/>
  <c r="W126" i="4"/>
  <c r="V126" i="4"/>
  <c r="U126" i="4"/>
  <c r="T126" i="4"/>
  <c r="S126" i="4"/>
  <c r="R126" i="4"/>
  <c r="Q126" i="4"/>
  <c r="P126" i="4"/>
  <c r="O126" i="4"/>
  <c r="N126" i="4"/>
  <c r="W125" i="4"/>
  <c r="V125" i="4"/>
  <c r="U125" i="4"/>
  <c r="T125" i="4"/>
  <c r="S125" i="4"/>
  <c r="R125" i="4"/>
  <c r="Q125" i="4"/>
  <c r="P125" i="4"/>
  <c r="O125" i="4"/>
  <c r="N125" i="4"/>
  <c r="W124" i="4"/>
  <c r="V124" i="4"/>
  <c r="U124" i="4"/>
  <c r="T124" i="4"/>
  <c r="S124" i="4"/>
  <c r="R124" i="4"/>
  <c r="Q124" i="4"/>
  <c r="P124" i="4"/>
  <c r="O124" i="4"/>
  <c r="N124" i="4"/>
  <c r="W123" i="4"/>
  <c r="V123" i="4"/>
  <c r="U123" i="4"/>
  <c r="T123" i="4"/>
  <c r="S123" i="4"/>
  <c r="R123" i="4"/>
  <c r="Q123" i="4"/>
  <c r="P123" i="4"/>
  <c r="O123" i="4"/>
  <c r="N123" i="4"/>
  <c r="W122" i="4"/>
  <c r="V122" i="4"/>
  <c r="U122" i="4"/>
  <c r="T122" i="4"/>
  <c r="S122" i="4"/>
  <c r="R122" i="4"/>
  <c r="Q122" i="4"/>
  <c r="P122" i="4"/>
  <c r="O122" i="4"/>
  <c r="N122" i="4"/>
  <c r="W121" i="4"/>
  <c r="V121" i="4"/>
  <c r="U121" i="4"/>
  <c r="T121" i="4"/>
  <c r="S121" i="4"/>
  <c r="R121" i="4"/>
  <c r="Q121" i="4"/>
  <c r="P121" i="4"/>
  <c r="O121" i="4"/>
  <c r="N121" i="4"/>
  <c r="W120" i="4"/>
  <c r="V120" i="4"/>
  <c r="U120" i="4"/>
  <c r="T120" i="4"/>
  <c r="S120" i="4"/>
  <c r="R120" i="4"/>
  <c r="Q120" i="4"/>
  <c r="P120" i="4"/>
  <c r="O120" i="4"/>
  <c r="N120" i="4"/>
  <c r="W119" i="4"/>
  <c r="V119" i="4"/>
  <c r="U119" i="4"/>
  <c r="T119" i="4"/>
  <c r="S119" i="4"/>
  <c r="R119" i="4"/>
  <c r="Q119" i="4"/>
  <c r="P119" i="4"/>
  <c r="O119" i="4"/>
  <c r="N119" i="4"/>
  <c r="W118" i="4"/>
  <c r="V118" i="4"/>
  <c r="U118" i="4"/>
  <c r="T118" i="4"/>
  <c r="S118" i="4"/>
  <c r="R118" i="4"/>
  <c r="Q118" i="4"/>
  <c r="P118" i="4"/>
  <c r="O118" i="4"/>
  <c r="N118" i="4"/>
  <c r="W117" i="4"/>
  <c r="V117" i="4"/>
  <c r="U117" i="4"/>
  <c r="T117" i="4"/>
  <c r="S117" i="4"/>
  <c r="R117" i="4"/>
  <c r="Q117" i="4"/>
  <c r="P117" i="4"/>
  <c r="O117" i="4"/>
  <c r="N117" i="4"/>
  <c r="W116" i="4"/>
  <c r="V116" i="4"/>
  <c r="U116" i="4"/>
  <c r="T116" i="4"/>
  <c r="S116" i="4"/>
  <c r="R116" i="4"/>
  <c r="Q116" i="4"/>
  <c r="P116" i="4"/>
  <c r="O116" i="4"/>
  <c r="N116" i="4"/>
  <c r="W115" i="4"/>
  <c r="V115" i="4"/>
  <c r="U115" i="4"/>
  <c r="T115" i="4"/>
  <c r="S115" i="4"/>
  <c r="R115" i="4"/>
  <c r="Q115" i="4"/>
  <c r="P115" i="4"/>
  <c r="O115" i="4"/>
  <c r="N115" i="4"/>
  <c r="W114" i="4"/>
  <c r="V114" i="4"/>
  <c r="U114" i="4"/>
  <c r="T114" i="4"/>
  <c r="S114" i="4"/>
  <c r="R114" i="4"/>
  <c r="Q114" i="4"/>
  <c r="P114" i="4"/>
  <c r="O114" i="4"/>
  <c r="N114" i="4"/>
  <c r="W113" i="4"/>
  <c r="V113" i="4"/>
  <c r="U113" i="4"/>
  <c r="T113" i="4"/>
  <c r="S113" i="4"/>
  <c r="R113" i="4"/>
  <c r="Q113" i="4"/>
  <c r="P113" i="4"/>
  <c r="O113" i="4"/>
  <c r="N113" i="4"/>
  <c r="W112" i="4"/>
  <c r="V112" i="4"/>
  <c r="U112" i="4"/>
  <c r="T112" i="4"/>
  <c r="S112" i="4"/>
  <c r="R112" i="4"/>
  <c r="Q112" i="4"/>
  <c r="P112" i="4"/>
  <c r="O112" i="4"/>
  <c r="N112" i="4"/>
  <c r="W111" i="4"/>
  <c r="V111" i="4"/>
  <c r="U111" i="4"/>
  <c r="T111" i="4"/>
  <c r="S111" i="4"/>
  <c r="R111" i="4"/>
  <c r="Q111" i="4"/>
  <c r="P111" i="4"/>
  <c r="O111" i="4"/>
  <c r="N111" i="4"/>
  <c r="W110" i="4"/>
  <c r="V110" i="4"/>
  <c r="U110" i="4"/>
  <c r="T110" i="4"/>
  <c r="S110" i="4"/>
  <c r="R110" i="4"/>
  <c r="Q110" i="4"/>
  <c r="P110" i="4"/>
  <c r="O110" i="4"/>
  <c r="N110" i="4"/>
  <c r="W109" i="4"/>
  <c r="V109" i="4"/>
  <c r="U109" i="4"/>
  <c r="T109" i="4"/>
  <c r="S109" i="4"/>
  <c r="R109" i="4"/>
  <c r="Q109" i="4"/>
  <c r="P109" i="4"/>
  <c r="O109" i="4"/>
  <c r="N109" i="4"/>
  <c r="W108" i="4"/>
  <c r="V108" i="4"/>
  <c r="U108" i="4"/>
  <c r="T108" i="4"/>
  <c r="S108" i="4"/>
  <c r="R108" i="4"/>
  <c r="Q108" i="4"/>
  <c r="P108" i="4"/>
  <c r="O108" i="4"/>
  <c r="N108" i="4"/>
  <c r="W107" i="4"/>
  <c r="V107" i="4"/>
  <c r="U107" i="4"/>
  <c r="T107" i="4"/>
  <c r="S107" i="4"/>
  <c r="R107" i="4"/>
  <c r="Q107" i="4"/>
  <c r="P107" i="4"/>
  <c r="O107" i="4"/>
  <c r="N107" i="4"/>
  <c r="W106" i="4"/>
  <c r="V106" i="4"/>
  <c r="U106" i="4"/>
  <c r="T106" i="4"/>
  <c r="S106" i="4"/>
  <c r="R106" i="4"/>
  <c r="Q106" i="4"/>
  <c r="P106" i="4"/>
  <c r="O106" i="4"/>
  <c r="N106" i="4"/>
  <c r="W105" i="4"/>
  <c r="V105" i="4"/>
  <c r="U105" i="4"/>
  <c r="T105" i="4"/>
  <c r="S105" i="4"/>
  <c r="R105" i="4"/>
  <c r="Q105" i="4"/>
  <c r="P105" i="4"/>
  <c r="O105" i="4"/>
  <c r="N105" i="4"/>
  <c r="W104" i="4"/>
  <c r="V104" i="4"/>
  <c r="U104" i="4"/>
  <c r="T104" i="4"/>
  <c r="S104" i="4"/>
  <c r="R104" i="4"/>
  <c r="Q104" i="4"/>
  <c r="P104" i="4"/>
  <c r="O104" i="4"/>
  <c r="N104" i="4"/>
  <c r="W103" i="4"/>
  <c r="V103" i="4"/>
  <c r="U103" i="4"/>
  <c r="T103" i="4"/>
  <c r="S103" i="4"/>
  <c r="R103" i="4"/>
  <c r="Q103" i="4"/>
  <c r="P103" i="4"/>
  <c r="O103" i="4"/>
  <c r="N103" i="4"/>
  <c r="W102" i="4"/>
  <c r="V102" i="4"/>
  <c r="U102" i="4"/>
  <c r="T102" i="4"/>
  <c r="S102" i="4"/>
  <c r="R102" i="4"/>
  <c r="Q102" i="4"/>
  <c r="P102" i="4"/>
  <c r="O102" i="4"/>
  <c r="N102" i="4"/>
  <c r="W101" i="4"/>
  <c r="V101" i="4"/>
  <c r="U101" i="4"/>
  <c r="T101" i="4"/>
  <c r="S101" i="4"/>
  <c r="R101" i="4"/>
  <c r="Q101" i="4"/>
  <c r="P101" i="4"/>
  <c r="O101" i="4"/>
  <c r="N101" i="4"/>
  <c r="W100" i="4"/>
  <c r="V100" i="4"/>
  <c r="U100" i="4"/>
  <c r="T100" i="4"/>
  <c r="S100" i="4"/>
  <c r="R100" i="4"/>
  <c r="Q100" i="4"/>
  <c r="P100" i="4"/>
  <c r="O100" i="4"/>
  <c r="N100" i="4"/>
  <c r="W99" i="4"/>
  <c r="V99" i="4"/>
  <c r="U99" i="4"/>
  <c r="T99" i="4"/>
  <c r="S99" i="4"/>
  <c r="R99" i="4"/>
  <c r="Q99" i="4"/>
  <c r="P99" i="4"/>
  <c r="O99" i="4"/>
  <c r="N99" i="4"/>
  <c r="W98" i="4"/>
  <c r="V98" i="4"/>
  <c r="U98" i="4"/>
  <c r="T98" i="4"/>
  <c r="S98" i="4"/>
  <c r="R98" i="4"/>
  <c r="Q98" i="4"/>
  <c r="P98" i="4"/>
  <c r="O98" i="4"/>
  <c r="N98" i="4"/>
  <c r="W97" i="4"/>
  <c r="V97" i="4"/>
  <c r="U97" i="4"/>
  <c r="T97" i="4"/>
  <c r="S97" i="4"/>
  <c r="R97" i="4"/>
  <c r="Q97" i="4"/>
  <c r="P97" i="4"/>
  <c r="O97" i="4"/>
  <c r="N97" i="4"/>
  <c r="W96" i="4"/>
  <c r="V96" i="4"/>
  <c r="U96" i="4"/>
  <c r="T96" i="4"/>
  <c r="S96" i="4"/>
  <c r="R96" i="4"/>
  <c r="Q96" i="4"/>
  <c r="P96" i="4"/>
  <c r="O96" i="4"/>
  <c r="N96" i="4"/>
  <c r="W95" i="4"/>
  <c r="V95" i="4"/>
  <c r="U95" i="4"/>
  <c r="T95" i="4"/>
  <c r="S95" i="4"/>
  <c r="R95" i="4"/>
  <c r="Q95" i="4"/>
  <c r="P95" i="4"/>
  <c r="O95" i="4"/>
  <c r="N95" i="4"/>
  <c r="W94" i="4"/>
  <c r="V94" i="4"/>
  <c r="U94" i="4"/>
  <c r="T94" i="4"/>
  <c r="S94" i="4"/>
  <c r="R94" i="4"/>
  <c r="Q94" i="4"/>
  <c r="P94" i="4"/>
  <c r="O94" i="4"/>
  <c r="N94" i="4"/>
  <c r="W93" i="4"/>
  <c r="V93" i="4"/>
  <c r="U93" i="4"/>
  <c r="T93" i="4"/>
  <c r="S93" i="4"/>
  <c r="R93" i="4"/>
  <c r="Q93" i="4"/>
  <c r="P93" i="4"/>
  <c r="O93" i="4"/>
  <c r="N93" i="4"/>
  <c r="W92" i="4"/>
  <c r="V92" i="4"/>
  <c r="U92" i="4"/>
  <c r="T92" i="4"/>
  <c r="S92" i="4"/>
  <c r="R92" i="4"/>
  <c r="Q92" i="4"/>
  <c r="P92" i="4"/>
  <c r="O92" i="4"/>
  <c r="N92" i="4"/>
  <c r="W91" i="4"/>
  <c r="V91" i="4"/>
  <c r="U91" i="4"/>
  <c r="T91" i="4"/>
  <c r="S91" i="4"/>
  <c r="R91" i="4"/>
  <c r="Q91" i="4"/>
  <c r="P91" i="4"/>
  <c r="O91" i="4"/>
  <c r="N91" i="4"/>
  <c r="W90" i="4"/>
  <c r="V90" i="4"/>
  <c r="U90" i="4"/>
  <c r="T90" i="4"/>
  <c r="S90" i="4"/>
  <c r="R90" i="4"/>
  <c r="Q90" i="4"/>
  <c r="P90" i="4"/>
  <c r="O90" i="4"/>
  <c r="N90" i="4"/>
  <c r="W89" i="4"/>
  <c r="V89" i="4"/>
  <c r="U89" i="4"/>
  <c r="T89" i="4"/>
  <c r="S89" i="4"/>
  <c r="R89" i="4"/>
  <c r="Q89" i="4"/>
  <c r="P89" i="4"/>
  <c r="O89" i="4"/>
  <c r="N89" i="4"/>
  <c r="W88" i="4"/>
  <c r="V88" i="4"/>
  <c r="U88" i="4"/>
  <c r="T88" i="4"/>
  <c r="S88" i="4"/>
  <c r="R88" i="4"/>
  <c r="Q88" i="4"/>
  <c r="P88" i="4"/>
  <c r="O88" i="4"/>
  <c r="N88" i="4"/>
  <c r="W87" i="4"/>
  <c r="V87" i="4"/>
  <c r="U87" i="4"/>
  <c r="T87" i="4"/>
  <c r="S87" i="4"/>
  <c r="R87" i="4"/>
  <c r="Q87" i="4"/>
  <c r="P87" i="4"/>
  <c r="O87" i="4"/>
  <c r="N87" i="4"/>
  <c r="W86" i="4"/>
  <c r="V86" i="4"/>
  <c r="U86" i="4"/>
  <c r="T86" i="4"/>
  <c r="S86" i="4"/>
  <c r="R86" i="4"/>
  <c r="Q86" i="4"/>
  <c r="P86" i="4"/>
  <c r="O86" i="4"/>
  <c r="N86" i="4"/>
  <c r="W85" i="4"/>
  <c r="V85" i="4"/>
  <c r="U85" i="4"/>
  <c r="T85" i="4"/>
  <c r="S85" i="4"/>
  <c r="R85" i="4"/>
  <c r="Q85" i="4"/>
  <c r="P85" i="4"/>
  <c r="O85" i="4"/>
  <c r="N85" i="4"/>
  <c r="W84" i="4"/>
  <c r="V84" i="4"/>
  <c r="U84" i="4"/>
  <c r="T84" i="4"/>
  <c r="S84" i="4"/>
  <c r="R84" i="4"/>
  <c r="Q84" i="4"/>
  <c r="P84" i="4"/>
  <c r="O84" i="4"/>
  <c r="N84" i="4"/>
  <c r="W83" i="4"/>
  <c r="V83" i="4"/>
  <c r="U83" i="4"/>
  <c r="T83" i="4"/>
  <c r="S83" i="4"/>
  <c r="R83" i="4"/>
  <c r="Q83" i="4"/>
  <c r="P83" i="4"/>
  <c r="O83" i="4"/>
  <c r="N83" i="4"/>
  <c r="W82" i="4"/>
  <c r="V82" i="4"/>
  <c r="U82" i="4"/>
  <c r="T82" i="4"/>
  <c r="S82" i="4"/>
  <c r="R82" i="4"/>
  <c r="Q82" i="4"/>
  <c r="P82" i="4"/>
  <c r="O82" i="4"/>
  <c r="N82" i="4"/>
  <c r="W81" i="4"/>
  <c r="V81" i="4"/>
  <c r="U81" i="4"/>
  <c r="T81" i="4"/>
  <c r="S81" i="4"/>
  <c r="R81" i="4"/>
  <c r="Q81" i="4"/>
  <c r="P81" i="4"/>
  <c r="O81" i="4"/>
  <c r="N81" i="4"/>
  <c r="W80" i="4"/>
  <c r="V80" i="4"/>
  <c r="U80" i="4"/>
  <c r="T80" i="4"/>
  <c r="S80" i="4"/>
  <c r="R80" i="4"/>
  <c r="Q80" i="4"/>
  <c r="P80" i="4"/>
  <c r="O80" i="4"/>
  <c r="N80" i="4"/>
  <c r="W79" i="4"/>
  <c r="V79" i="4"/>
  <c r="U79" i="4"/>
  <c r="T79" i="4"/>
  <c r="S79" i="4"/>
  <c r="R79" i="4"/>
  <c r="Q79" i="4"/>
  <c r="P79" i="4"/>
  <c r="O79" i="4"/>
  <c r="N79" i="4"/>
  <c r="W78" i="4"/>
  <c r="V78" i="4"/>
  <c r="U78" i="4"/>
  <c r="T78" i="4"/>
  <c r="S78" i="4"/>
  <c r="R78" i="4"/>
  <c r="Q78" i="4"/>
  <c r="P78" i="4"/>
  <c r="O78" i="4"/>
  <c r="N78" i="4"/>
  <c r="W77" i="4"/>
  <c r="V77" i="4"/>
  <c r="U77" i="4"/>
  <c r="T77" i="4"/>
  <c r="S77" i="4"/>
  <c r="R77" i="4"/>
  <c r="Q77" i="4"/>
  <c r="P77" i="4"/>
  <c r="O77" i="4"/>
  <c r="N77" i="4"/>
  <c r="W76" i="4"/>
  <c r="V76" i="4"/>
  <c r="U76" i="4"/>
  <c r="T76" i="4"/>
  <c r="S76" i="4"/>
  <c r="R76" i="4"/>
  <c r="Q76" i="4"/>
  <c r="P76" i="4"/>
  <c r="O76" i="4"/>
  <c r="N76" i="4"/>
  <c r="W75" i="4"/>
  <c r="V75" i="4"/>
  <c r="U75" i="4"/>
  <c r="T75" i="4"/>
  <c r="S75" i="4"/>
  <c r="R75" i="4"/>
  <c r="Q75" i="4"/>
  <c r="P75" i="4"/>
  <c r="O75" i="4"/>
  <c r="N75" i="4"/>
  <c r="W74" i="4"/>
  <c r="V74" i="4"/>
  <c r="U74" i="4"/>
  <c r="T74" i="4"/>
  <c r="S74" i="4"/>
  <c r="R74" i="4"/>
  <c r="Q74" i="4"/>
  <c r="P74" i="4"/>
  <c r="O74" i="4"/>
  <c r="N74" i="4"/>
  <c r="W73" i="4"/>
  <c r="V73" i="4"/>
  <c r="U73" i="4"/>
  <c r="T73" i="4"/>
  <c r="S73" i="4"/>
  <c r="R73" i="4"/>
  <c r="Q73" i="4"/>
  <c r="P73" i="4"/>
  <c r="O73" i="4"/>
  <c r="N73" i="4"/>
  <c r="W72" i="4"/>
  <c r="V72" i="4"/>
  <c r="U72" i="4"/>
  <c r="T72" i="4"/>
  <c r="S72" i="4"/>
  <c r="R72" i="4"/>
  <c r="Q72" i="4"/>
  <c r="P72" i="4"/>
  <c r="O72" i="4"/>
  <c r="N72" i="4"/>
  <c r="W71" i="4"/>
  <c r="V71" i="4"/>
  <c r="U71" i="4"/>
  <c r="T71" i="4"/>
  <c r="S71" i="4"/>
  <c r="R71" i="4"/>
  <c r="Q71" i="4"/>
  <c r="P71" i="4"/>
  <c r="O71" i="4"/>
  <c r="N71" i="4"/>
  <c r="W70" i="4"/>
  <c r="V70" i="4"/>
  <c r="U70" i="4"/>
  <c r="T70" i="4"/>
  <c r="S70" i="4"/>
  <c r="R70" i="4"/>
  <c r="Q70" i="4"/>
  <c r="P70" i="4"/>
  <c r="O70" i="4"/>
  <c r="N70" i="4"/>
  <c r="W69" i="4"/>
  <c r="V69" i="4"/>
  <c r="U69" i="4"/>
  <c r="T69" i="4"/>
  <c r="S69" i="4"/>
  <c r="R69" i="4"/>
  <c r="Q69" i="4"/>
  <c r="P69" i="4"/>
  <c r="O69" i="4"/>
  <c r="N69" i="4"/>
  <c r="W68" i="4"/>
  <c r="V68" i="4"/>
  <c r="U68" i="4"/>
  <c r="T68" i="4"/>
  <c r="S68" i="4"/>
  <c r="R68" i="4"/>
  <c r="Q68" i="4"/>
  <c r="P68" i="4"/>
  <c r="O68" i="4"/>
  <c r="N68" i="4"/>
  <c r="W67" i="4"/>
  <c r="V67" i="4"/>
  <c r="U67" i="4"/>
  <c r="T67" i="4"/>
  <c r="S67" i="4"/>
  <c r="R67" i="4"/>
  <c r="Q67" i="4"/>
  <c r="P67" i="4"/>
  <c r="O67" i="4"/>
  <c r="N67" i="4"/>
  <c r="W66" i="4"/>
  <c r="V66" i="4"/>
  <c r="U66" i="4"/>
  <c r="T66" i="4"/>
  <c r="S66" i="4"/>
  <c r="R66" i="4"/>
  <c r="Q66" i="4"/>
  <c r="P66" i="4"/>
  <c r="O66" i="4"/>
  <c r="N66" i="4"/>
  <c r="W65" i="4"/>
  <c r="V65" i="4"/>
  <c r="U65" i="4"/>
  <c r="T65" i="4"/>
  <c r="S65" i="4"/>
  <c r="R65" i="4"/>
  <c r="Q65" i="4"/>
  <c r="P65" i="4"/>
  <c r="O65" i="4"/>
  <c r="N65" i="4"/>
  <c r="W64" i="4"/>
  <c r="V64" i="4"/>
  <c r="U64" i="4"/>
  <c r="T64" i="4"/>
  <c r="S64" i="4"/>
  <c r="R64" i="4"/>
  <c r="Q64" i="4"/>
  <c r="P64" i="4"/>
  <c r="O64" i="4"/>
  <c r="N64" i="4"/>
  <c r="W63" i="4"/>
  <c r="V63" i="4"/>
  <c r="U63" i="4"/>
  <c r="T63" i="4"/>
  <c r="S63" i="4"/>
  <c r="R63" i="4"/>
  <c r="Q63" i="4"/>
  <c r="P63" i="4"/>
  <c r="O63" i="4"/>
  <c r="N63" i="4"/>
  <c r="W62" i="4"/>
  <c r="V62" i="4"/>
  <c r="U62" i="4"/>
  <c r="T62" i="4"/>
  <c r="S62" i="4"/>
  <c r="R62" i="4"/>
  <c r="Q62" i="4"/>
  <c r="P62" i="4"/>
  <c r="O62" i="4"/>
  <c r="N62" i="4"/>
  <c r="W61" i="4"/>
  <c r="V61" i="4"/>
  <c r="U61" i="4"/>
  <c r="T61" i="4"/>
  <c r="S61" i="4"/>
  <c r="R61" i="4"/>
  <c r="Q61" i="4"/>
  <c r="P61" i="4"/>
  <c r="O61" i="4"/>
  <c r="N61" i="4"/>
  <c r="W60" i="4"/>
  <c r="V60" i="4"/>
  <c r="U60" i="4"/>
  <c r="T60" i="4"/>
  <c r="S60" i="4"/>
  <c r="R60" i="4"/>
  <c r="Q60" i="4"/>
  <c r="P60" i="4"/>
  <c r="O60" i="4"/>
  <c r="N60" i="4"/>
  <c r="W59" i="4"/>
  <c r="V59" i="4"/>
  <c r="U59" i="4"/>
  <c r="T59" i="4"/>
  <c r="S59" i="4"/>
  <c r="R59" i="4"/>
  <c r="Q59" i="4"/>
  <c r="P59" i="4"/>
  <c r="O59" i="4"/>
  <c r="N59" i="4"/>
  <c r="W58" i="4"/>
  <c r="V58" i="4"/>
  <c r="U58" i="4"/>
  <c r="T58" i="4"/>
  <c r="S58" i="4"/>
  <c r="R58" i="4"/>
  <c r="Q58" i="4"/>
  <c r="P58" i="4"/>
  <c r="O58" i="4"/>
  <c r="N58" i="4"/>
  <c r="W57" i="4"/>
  <c r="V57" i="4"/>
  <c r="U57" i="4"/>
  <c r="T57" i="4"/>
  <c r="S57" i="4"/>
  <c r="R57" i="4"/>
  <c r="Q57" i="4"/>
  <c r="P57" i="4"/>
  <c r="O57" i="4"/>
  <c r="N57" i="4"/>
  <c r="W56" i="4"/>
  <c r="V56" i="4"/>
  <c r="U56" i="4"/>
  <c r="T56" i="4"/>
  <c r="S56" i="4"/>
  <c r="R56" i="4"/>
  <c r="Q56" i="4"/>
  <c r="P56" i="4"/>
  <c r="O56" i="4"/>
  <c r="N56" i="4"/>
  <c r="W55" i="4"/>
  <c r="V55" i="4"/>
  <c r="U55" i="4"/>
  <c r="T55" i="4"/>
  <c r="S55" i="4"/>
  <c r="R55" i="4"/>
  <c r="Q55" i="4"/>
  <c r="P55" i="4"/>
  <c r="O55" i="4"/>
  <c r="N55" i="4"/>
  <c r="W54" i="4"/>
  <c r="V54" i="4"/>
  <c r="U54" i="4"/>
  <c r="T54" i="4"/>
  <c r="S54" i="4"/>
  <c r="R54" i="4"/>
  <c r="Q54" i="4"/>
  <c r="P54" i="4"/>
  <c r="O54" i="4"/>
  <c r="N54" i="4"/>
  <c r="W53" i="4"/>
  <c r="V53" i="4"/>
  <c r="U53" i="4"/>
  <c r="T53" i="4"/>
  <c r="S53" i="4"/>
  <c r="R53" i="4"/>
  <c r="Q53" i="4"/>
  <c r="P53" i="4"/>
  <c r="O53" i="4"/>
  <c r="N53" i="4"/>
  <c r="W52" i="4"/>
  <c r="V52" i="4"/>
  <c r="U52" i="4"/>
  <c r="T52" i="4"/>
  <c r="S52" i="4"/>
  <c r="R52" i="4"/>
  <c r="Q52" i="4"/>
  <c r="P52" i="4"/>
  <c r="O52" i="4"/>
  <c r="N52" i="4"/>
  <c r="W51" i="4"/>
  <c r="V51" i="4"/>
  <c r="U51" i="4"/>
  <c r="T51" i="4"/>
  <c r="S51" i="4"/>
  <c r="R51" i="4"/>
  <c r="Q51" i="4"/>
  <c r="P51" i="4"/>
  <c r="O51" i="4"/>
  <c r="N51" i="4"/>
  <c r="W50" i="4"/>
  <c r="V50" i="4"/>
  <c r="U50" i="4"/>
  <c r="T50" i="4"/>
  <c r="S50" i="4"/>
  <c r="R50" i="4"/>
  <c r="Q50" i="4"/>
  <c r="P50" i="4"/>
  <c r="O50" i="4"/>
  <c r="N50" i="4"/>
  <c r="W49" i="4"/>
  <c r="V49" i="4"/>
  <c r="U49" i="4"/>
  <c r="T49" i="4"/>
  <c r="S49" i="4"/>
  <c r="R49" i="4"/>
  <c r="Q49" i="4"/>
  <c r="P49" i="4"/>
  <c r="O49" i="4"/>
  <c r="N49" i="4"/>
  <c r="W48" i="4"/>
  <c r="V48" i="4"/>
  <c r="U48" i="4"/>
  <c r="T48" i="4"/>
  <c r="S48" i="4"/>
  <c r="R48" i="4"/>
  <c r="Q48" i="4"/>
  <c r="P48" i="4"/>
  <c r="O48" i="4"/>
  <c r="N48" i="4"/>
  <c r="W47" i="4"/>
  <c r="V47" i="4"/>
  <c r="U47" i="4"/>
  <c r="T47" i="4"/>
  <c r="S47" i="4"/>
  <c r="R47" i="4"/>
  <c r="Q47" i="4"/>
  <c r="P47" i="4"/>
  <c r="O47" i="4"/>
  <c r="N47" i="4"/>
  <c r="W46" i="4"/>
  <c r="V46" i="4"/>
  <c r="U46" i="4"/>
  <c r="T46" i="4"/>
  <c r="S46" i="4"/>
  <c r="R46" i="4"/>
  <c r="Q46" i="4"/>
  <c r="P46" i="4"/>
  <c r="O46" i="4"/>
  <c r="N46" i="4"/>
  <c r="W45" i="4"/>
  <c r="V45" i="4"/>
  <c r="U45" i="4"/>
  <c r="T45" i="4"/>
  <c r="S45" i="4"/>
  <c r="R45" i="4"/>
  <c r="Q45" i="4"/>
  <c r="P45" i="4"/>
  <c r="O45" i="4"/>
  <c r="N45" i="4"/>
  <c r="W44" i="4"/>
  <c r="V44" i="4"/>
  <c r="U44" i="4"/>
  <c r="T44" i="4"/>
  <c r="S44" i="4"/>
  <c r="R44" i="4"/>
  <c r="Q44" i="4"/>
  <c r="P44" i="4"/>
  <c r="O44" i="4"/>
  <c r="N44" i="4"/>
  <c r="W43" i="4"/>
  <c r="V43" i="4"/>
  <c r="U43" i="4"/>
  <c r="T43" i="4"/>
  <c r="S43" i="4"/>
  <c r="R43" i="4"/>
  <c r="Q43" i="4"/>
  <c r="P43" i="4"/>
  <c r="O43" i="4"/>
  <c r="N43" i="4"/>
  <c r="W42" i="4"/>
  <c r="V42" i="4"/>
  <c r="U42" i="4"/>
  <c r="T42" i="4"/>
  <c r="S42" i="4"/>
  <c r="R42" i="4"/>
  <c r="Q42" i="4"/>
  <c r="P42" i="4"/>
  <c r="O42" i="4"/>
  <c r="N42" i="4"/>
  <c r="W41" i="4"/>
  <c r="V41" i="4"/>
  <c r="U41" i="4"/>
  <c r="T41" i="4"/>
  <c r="S41" i="4"/>
  <c r="R41" i="4"/>
  <c r="Q41" i="4"/>
  <c r="P41" i="4"/>
  <c r="O41" i="4"/>
  <c r="N41" i="4"/>
  <c r="W40" i="4"/>
  <c r="V40" i="4"/>
  <c r="U40" i="4"/>
  <c r="T40" i="4"/>
  <c r="S40" i="4"/>
  <c r="R40" i="4"/>
  <c r="Q40" i="4"/>
  <c r="P40" i="4"/>
  <c r="O40" i="4"/>
  <c r="N40" i="4"/>
  <c r="W39" i="4"/>
  <c r="V39" i="4"/>
  <c r="U39" i="4"/>
  <c r="T39" i="4"/>
  <c r="S39" i="4"/>
  <c r="R39" i="4"/>
  <c r="Q39" i="4"/>
  <c r="P39" i="4"/>
  <c r="O39" i="4"/>
  <c r="N39" i="4"/>
  <c r="W38" i="4"/>
  <c r="V38" i="4"/>
  <c r="U38" i="4"/>
  <c r="T38" i="4"/>
  <c r="S38" i="4"/>
  <c r="R38" i="4"/>
  <c r="Q38" i="4"/>
  <c r="P38" i="4"/>
  <c r="O38" i="4"/>
  <c r="N38" i="4"/>
  <c r="W37" i="4"/>
  <c r="V37" i="4"/>
  <c r="U37" i="4"/>
  <c r="T37" i="4"/>
  <c r="S37" i="4"/>
  <c r="R37" i="4"/>
  <c r="Q37" i="4"/>
  <c r="P37" i="4"/>
  <c r="O37" i="4"/>
  <c r="N37" i="4"/>
  <c r="W36" i="4"/>
  <c r="V36" i="4"/>
  <c r="U36" i="4"/>
  <c r="T36" i="4"/>
  <c r="S36" i="4"/>
  <c r="R36" i="4"/>
  <c r="Q36" i="4"/>
  <c r="P36" i="4"/>
  <c r="O36" i="4"/>
  <c r="N36" i="4"/>
  <c r="W35" i="4"/>
  <c r="V35" i="4"/>
  <c r="U35" i="4"/>
  <c r="T35" i="4"/>
  <c r="S35" i="4"/>
  <c r="R35" i="4"/>
  <c r="Q35" i="4"/>
  <c r="P35" i="4"/>
  <c r="O35" i="4"/>
  <c r="N35" i="4"/>
  <c r="W34" i="4"/>
  <c r="V34" i="4"/>
  <c r="U34" i="4"/>
  <c r="T34" i="4"/>
  <c r="S34" i="4"/>
  <c r="R34" i="4"/>
  <c r="Q34" i="4"/>
  <c r="P34" i="4"/>
  <c r="O34" i="4"/>
  <c r="N34" i="4"/>
  <c r="W33" i="4"/>
  <c r="V33" i="4"/>
  <c r="U33" i="4"/>
  <c r="T33" i="4"/>
  <c r="S33" i="4"/>
  <c r="R33" i="4"/>
  <c r="Q33" i="4"/>
  <c r="P33" i="4"/>
  <c r="O33" i="4"/>
  <c r="N33" i="4"/>
  <c r="W32" i="4"/>
  <c r="V32" i="4"/>
  <c r="U32" i="4"/>
  <c r="T32" i="4"/>
  <c r="S32" i="4"/>
  <c r="R32" i="4"/>
  <c r="Q32" i="4"/>
  <c r="P32" i="4"/>
  <c r="O32" i="4"/>
  <c r="N32" i="4"/>
  <c r="W31" i="4"/>
  <c r="V31" i="4"/>
  <c r="U31" i="4"/>
  <c r="T31" i="4"/>
  <c r="S31" i="4"/>
  <c r="R31" i="4"/>
  <c r="Q31" i="4"/>
  <c r="P31" i="4"/>
  <c r="O31" i="4"/>
  <c r="N31" i="4"/>
  <c r="W30" i="4"/>
  <c r="V30" i="4"/>
  <c r="U30" i="4"/>
  <c r="T30" i="4"/>
  <c r="S30" i="4"/>
  <c r="R30" i="4"/>
  <c r="Q30" i="4"/>
  <c r="P30" i="4"/>
  <c r="O30" i="4"/>
  <c r="N30" i="4"/>
  <c r="W29" i="4"/>
  <c r="V29" i="4"/>
  <c r="U29" i="4"/>
  <c r="T29" i="4"/>
  <c r="S29" i="4"/>
  <c r="R29" i="4"/>
  <c r="Q29" i="4"/>
  <c r="P29" i="4"/>
  <c r="O29" i="4"/>
  <c r="N29" i="4"/>
  <c r="W28" i="4"/>
  <c r="V28" i="4"/>
  <c r="U28" i="4"/>
  <c r="T28" i="4"/>
  <c r="S28" i="4"/>
  <c r="R28" i="4"/>
  <c r="Q28" i="4"/>
  <c r="P28" i="4"/>
  <c r="O28" i="4"/>
  <c r="N28" i="4"/>
  <c r="W27" i="4"/>
  <c r="V27" i="4"/>
  <c r="U27" i="4"/>
  <c r="T27" i="4"/>
  <c r="S27" i="4"/>
  <c r="R27" i="4"/>
  <c r="Q27" i="4"/>
  <c r="P27" i="4"/>
  <c r="O27" i="4"/>
  <c r="N27" i="4"/>
  <c r="W26" i="4"/>
  <c r="V26" i="4"/>
  <c r="U26" i="4"/>
  <c r="T26" i="4"/>
  <c r="S26" i="4"/>
  <c r="R26" i="4"/>
  <c r="Q26" i="4"/>
  <c r="P26" i="4"/>
  <c r="O26" i="4"/>
  <c r="N26" i="4"/>
  <c r="W25" i="4"/>
  <c r="V25" i="4"/>
  <c r="U25" i="4"/>
  <c r="T25" i="4"/>
  <c r="S25" i="4"/>
  <c r="R25" i="4"/>
  <c r="Q25" i="4"/>
  <c r="P25" i="4"/>
  <c r="O25" i="4"/>
  <c r="N25" i="4"/>
  <c r="W24" i="4"/>
  <c r="V24" i="4"/>
  <c r="U24" i="4"/>
  <c r="T24" i="4"/>
  <c r="S24" i="4"/>
  <c r="R24" i="4"/>
  <c r="Q24" i="4"/>
  <c r="P24" i="4"/>
  <c r="O24" i="4"/>
  <c r="N24" i="4"/>
  <c r="W23" i="4"/>
  <c r="V23" i="4"/>
  <c r="U23" i="4"/>
  <c r="T23" i="4"/>
  <c r="S23" i="4"/>
  <c r="R23" i="4"/>
  <c r="Q23" i="4"/>
  <c r="P23" i="4"/>
  <c r="O23" i="4"/>
  <c r="N23" i="4"/>
  <c r="W22" i="4"/>
  <c r="V22" i="4"/>
  <c r="U22" i="4"/>
  <c r="T22" i="4"/>
  <c r="S22" i="4"/>
  <c r="R22" i="4"/>
  <c r="Q22" i="4"/>
  <c r="P22" i="4"/>
  <c r="O22" i="4"/>
  <c r="N22" i="4"/>
  <c r="W21" i="4"/>
  <c r="V21" i="4"/>
  <c r="U21" i="4"/>
  <c r="T21" i="4"/>
  <c r="S21" i="4"/>
  <c r="R21" i="4"/>
  <c r="Q21" i="4"/>
  <c r="P21" i="4"/>
  <c r="O21" i="4"/>
  <c r="N21" i="4"/>
  <c r="W20" i="4"/>
  <c r="V20" i="4"/>
  <c r="U20" i="4"/>
  <c r="T20" i="4"/>
  <c r="S20" i="4"/>
  <c r="R20" i="4"/>
  <c r="Q20" i="4"/>
  <c r="P20" i="4"/>
  <c r="O20" i="4"/>
  <c r="N20" i="4"/>
  <c r="W19" i="4"/>
  <c r="V19" i="4"/>
  <c r="U19" i="4"/>
  <c r="T19" i="4"/>
  <c r="S19" i="4"/>
  <c r="R19" i="4"/>
  <c r="Q19" i="4"/>
  <c r="P19" i="4"/>
  <c r="O19" i="4"/>
  <c r="N19" i="4"/>
  <c r="W18" i="4"/>
  <c r="V18" i="4"/>
  <c r="U18" i="4"/>
  <c r="T18" i="4"/>
  <c r="S18" i="4"/>
  <c r="R18" i="4"/>
  <c r="Q18" i="4"/>
  <c r="P18" i="4"/>
  <c r="O18" i="4"/>
  <c r="W17" i="4"/>
  <c r="V17" i="4"/>
  <c r="U17" i="4"/>
  <c r="T17" i="4"/>
  <c r="S17" i="4"/>
  <c r="R17" i="4"/>
  <c r="Q17" i="4"/>
  <c r="P17" i="4"/>
  <c r="O17" i="4"/>
  <c r="N17" i="4"/>
  <c r="W16" i="4"/>
  <c r="V16" i="4"/>
  <c r="U16" i="4"/>
  <c r="T16" i="4"/>
  <c r="S16" i="4"/>
  <c r="R16" i="4"/>
  <c r="Q16" i="4"/>
  <c r="P16" i="4"/>
  <c r="O16" i="4"/>
  <c r="N16" i="4"/>
  <c r="W15" i="4"/>
  <c r="V15" i="4"/>
  <c r="U15" i="4"/>
  <c r="T15" i="4"/>
  <c r="S15" i="4"/>
  <c r="R15" i="4"/>
  <c r="Q15" i="4"/>
  <c r="P15" i="4"/>
  <c r="O15" i="4"/>
  <c r="N15" i="4"/>
  <c r="W14" i="4"/>
  <c r="V14" i="4"/>
  <c r="U14" i="4"/>
  <c r="T14" i="4"/>
  <c r="S14" i="4"/>
  <c r="R14" i="4"/>
  <c r="Q14" i="4"/>
  <c r="P14" i="4"/>
  <c r="O14" i="4"/>
  <c r="N14" i="4"/>
  <c r="W13" i="4"/>
  <c r="V13" i="4"/>
  <c r="U13" i="4"/>
  <c r="T13" i="4"/>
  <c r="S13" i="4"/>
  <c r="R13" i="4"/>
  <c r="Q13" i="4"/>
  <c r="P13" i="4"/>
  <c r="O13" i="4"/>
  <c r="N13" i="4"/>
  <c r="W12" i="4"/>
  <c r="V12" i="4"/>
  <c r="U12" i="4"/>
  <c r="T12" i="4"/>
  <c r="S12" i="4"/>
  <c r="R12" i="4"/>
  <c r="Q12" i="4"/>
  <c r="P12" i="4"/>
  <c r="O12" i="4"/>
  <c r="N12" i="4"/>
  <c r="W11" i="4"/>
  <c r="V11" i="4"/>
  <c r="U11" i="4"/>
  <c r="T11" i="4"/>
  <c r="S11" i="4"/>
  <c r="R11" i="4"/>
  <c r="Q11" i="4"/>
  <c r="P11" i="4"/>
  <c r="O11" i="4"/>
  <c r="N11" i="4"/>
  <c r="W10" i="4"/>
  <c r="V10" i="4"/>
  <c r="U10" i="4"/>
  <c r="T10" i="4"/>
  <c r="S10" i="4"/>
  <c r="R10" i="4"/>
  <c r="Q10" i="4"/>
  <c r="P10" i="4"/>
  <c r="O10" i="4"/>
  <c r="N10" i="4"/>
  <c r="W9" i="4"/>
  <c r="V9" i="4"/>
  <c r="U9" i="4"/>
  <c r="T9" i="4"/>
  <c r="S9" i="4"/>
  <c r="R9" i="4"/>
  <c r="Q9" i="4"/>
  <c r="P9" i="4"/>
  <c r="O9" i="4"/>
  <c r="N9" i="4"/>
  <c r="W8" i="4"/>
  <c r="V8" i="4"/>
  <c r="U8" i="4"/>
  <c r="T8" i="4"/>
  <c r="S8" i="4"/>
  <c r="R8" i="4"/>
  <c r="Q8" i="4"/>
  <c r="P8" i="4"/>
  <c r="O8" i="4"/>
  <c r="N8" i="4"/>
  <c r="W7" i="4"/>
  <c r="V7" i="4"/>
  <c r="U7" i="4"/>
  <c r="T7" i="4"/>
  <c r="S7" i="4"/>
  <c r="R7" i="4"/>
  <c r="Q7" i="4"/>
  <c r="P7" i="4"/>
  <c r="O7" i="4"/>
  <c r="N7" i="4"/>
  <c r="W6" i="4"/>
  <c r="V6" i="4"/>
  <c r="U6" i="4"/>
  <c r="T6" i="4"/>
  <c r="S6" i="4"/>
  <c r="R6" i="4"/>
  <c r="Q6" i="4"/>
  <c r="P6" i="4"/>
  <c r="O6" i="4"/>
  <c r="N6" i="4"/>
  <c r="W5" i="4"/>
  <c r="V5" i="4"/>
  <c r="U5" i="4"/>
  <c r="T5" i="4"/>
  <c r="S5" i="4"/>
  <c r="R5" i="4"/>
  <c r="Q5" i="4"/>
  <c r="P5" i="4"/>
  <c r="O5" i="4"/>
  <c r="N5" i="4"/>
  <c r="W4" i="4"/>
  <c r="V4" i="4"/>
  <c r="U4" i="4"/>
  <c r="T4" i="4"/>
  <c r="S4" i="4"/>
  <c r="R4" i="4"/>
  <c r="Q4" i="4"/>
  <c r="P4" i="4"/>
  <c r="O4" i="4"/>
  <c r="N4" i="4"/>
  <c r="N2" i="4"/>
  <c r="W2" i="4"/>
  <c r="AB2" i="4"/>
  <c r="AF2" i="4" l="1"/>
  <c r="T2" i="4" l="1"/>
  <c r="S2" i="4"/>
  <c r="AK2" i="4" l="1"/>
  <c r="AI2" i="4"/>
  <c r="AG2" i="4"/>
  <c r="AE2" i="4"/>
  <c r="AD2" i="4"/>
  <c r="AC2" i="4"/>
  <c r="V2" i="4"/>
  <c r="U2" i="4"/>
  <c r="R2" i="4"/>
  <c r="Q2" i="4"/>
  <c r="P2" i="4"/>
  <c r="O2" i="4"/>
  <c r="AR1" i="4" l="1"/>
  <c r="AN1" i="4"/>
  <c r="AP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Bomphrey, John</author>
  </authors>
  <commentList>
    <comment ref="A1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Bomphrey, John: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This column should contain the systematic or common name of the material.  Where possible, trade names and non-UK nomenclature should not be used, for reasons of clarity.</t>
        </r>
      </text>
    </comment>
    <comment ref="C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Bomphrey, John:</t>
        </r>
        <r>
          <rPr>
            <sz val="9"/>
            <color indexed="81"/>
            <rFont val="Tahoma"/>
            <family val="2"/>
          </rPr>
          <t xml:space="preserve">
Please use this column to express the purity or concentration of the item.  For example, for a one molar acid solution, "1M" is sufficient.</t>
        </r>
      </text>
    </comment>
    <comment ref="D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Bomphrey, John:</t>
        </r>
        <r>
          <rPr>
            <sz val="9"/>
            <color indexed="81"/>
            <rFont val="Tahoma"/>
            <family val="2"/>
          </rPr>
          <t xml:space="preserve">
This column refers to the person responsible for the space in which the chemical asset is stored.  E.g. the laboratory owner or the manager.</t>
        </r>
      </text>
    </comment>
    <comment ref="E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Bomphrey, John:</t>
        </r>
        <r>
          <rPr>
            <sz val="9"/>
            <color indexed="81"/>
            <rFont val="Tahoma"/>
            <family val="2"/>
          </rPr>
          <t xml:space="preserve">
This column refers to the room in which the chemical asset is stored (e.g.: A109)</t>
        </r>
      </text>
    </comment>
    <comment ref="F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Bomphrey, John:</t>
        </r>
        <r>
          <rPr>
            <sz val="9"/>
            <color indexed="81"/>
            <rFont val="Tahoma"/>
            <family val="2"/>
          </rPr>
          <t xml:space="preserve">
This column should be used to list the cabinet/fridge in which the item is stored.</t>
        </r>
      </text>
    </comment>
    <comment ref="G1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Bomphrey, John: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How many units are there?</t>
        </r>
      </text>
    </comment>
    <comment ref="H1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Bomphrey, John:</t>
        </r>
        <r>
          <rPr>
            <sz val="9"/>
            <color indexed="81"/>
            <rFont val="Tahoma"/>
            <family val="2"/>
          </rPr>
          <t xml:space="preserve">
What is the net capacity of the jar/bottle in question?  E.g. for a half-full 500ml bottle, return 500ml.</t>
        </r>
      </text>
    </comment>
    <comment ref="I1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Bomphrey, John:</t>
        </r>
        <r>
          <rPr>
            <sz val="9"/>
            <color indexed="81"/>
            <rFont val="Tahoma"/>
            <family val="2"/>
          </rPr>
          <t xml:space="preserve">
Solid/Liquid/Gas  Where more than one phase is present, please note the most prevalaent state for the storage conditions.</t>
        </r>
      </text>
    </comment>
    <comment ref="J1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Bomphrey, John:</t>
        </r>
        <r>
          <rPr>
            <sz val="9"/>
            <color indexed="81"/>
            <rFont val="Tahoma"/>
            <family val="2"/>
          </rPr>
          <t xml:space="preserve">
Provide the date by which the asset and associated packaging will be examined for any degradation.  Also check expiry dates for short shelf-life products.,</t>
        </r>
      </text>
    </comment>
    <comment ref="K1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Bomphrey, John:</t>
        </r>
        <r>
          <rPr>
            <sz val="9"/>
            <color indexed="81"/>
            <rFont val="Tahoma"/>
            <family val="2"/>
          </rPr>
          <t xml:space="preserve">
This column should list the person responsible for the item on a day-to-day basis.</t>
        </r>
      </text>
    </comment>
    <comment ref="L1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Bomphrey, John:</t>
        </r>
        <r>
          <rPr>
            <sz val="9"/>
            <color indexed="81"/>
            <rFont val="Tahoma"/>
            <family val="2"/>
          </rPr>
          <t xml:space="preserve">
From the SDS sheet for the asset, please list the H-Phrases found in section 2.2.  If there are no H-Phrases, please complete with the declaration "Not a hazardous substance or mixture according to Regulation (EC) No. 1272/2008"</t>
        </r>
      </text>
    </comment>
    <comment ref="M1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Bomphrey, John:</t>
        </r>
        <r>
          <rPr>
            <sz val="9"/>
            <color indexed="81"/>
            <rFont val="Tahoma"/>
            <family val="2"/>
          </rPr>
          <t xml:space="preserve">
This column should contain the URL to the S
DS sheet.  This may be found on suppliers' sites.  Please complete this, even if there are no H-Phrases entered.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<sst xmlns="http://schemas.openxmlformats.org/spreadsheetml/2006/main" count="111" uniqueCount="102">
  <si>
    <t>Owner</t>
  </si>
  <si>
    <t>CAS Number</t>
  </si>
  <si>
    <t>Physical State</t>
  </si>
  <si>
    <t>Review Date</t>
  </si>
  <si>
    <t>Location</t>
  </si>
  <si>
    <t>Sub-Location</t>
  </si>
  <si>
    <t>Quantity</t>
  </si>
  <si>
    <t>Unit Size</t>
  </si>
  <si>
    <t>Custodian</t>
  </si>
  <si>
    <t>Concentration/Grade</t>
  </si>
  <si>
    <t>Expiry Date</t>
  </si>
  <si>
    <t>SDS URL</t>
  </si>
  <si>
    <t>Chemical Name</t>
  </si>
  <si>
    <t>H-Statements</t>
  </si>
  <si>
    <t>Comments</t>
  </si>
  <si>
    <t>HS214</t>
  </si>
  <si>
    <t>HS 205</t>
  </si>
  <si>
    <t>HS 206</t>
  </si>
  <si>
    <t>HS 207</t>
  </si>
  <si>
    <t>HS 208</t>
  </si>
  <si>
    <t>HS 209</t>
  </si>
  <si>
    <t>HS 210</t>
  </si>
  <si>
    <t>HS 212</t>
  </si>
  <si>
    <t>HS 215</t>
  </si>
  <si>
    <t>HS 213</t>
  </si>
  <si>
    <t>High</t>
  </si>
  <si>
    <t>Medium</t>
  </si>
  <si>
    <t>Low</t>
  </si>
  <si>
    <t>University/Opera Hazard Category</t>
  </si>
  <si>
    <t>Acetone</t>
  </si>
  <si>
    <t>H225, H319, H336</t>
  </si>
  <si>
    <t>Helium</t>
  </si>
  <si>
    <t>Nitrogen</t>
  </si>
  <si>
    <t>H280</t>
  </si>
  <si>
    <t>67-64-1</t>
  </si>
  <si>
    <t>7440-59-7</t>
  </si>
  <si>
    <t>7727-37-9</t>
  </si>
  <si>
    <t>Octyl Acetate</t>
  </si>
  <si>
    <t>10 ml</t>
  </si>
  <si>
    <t>Phosphoric acid</t>
  </si>
  <si>
    <t>GE varnish solvent (50% methanol, 50% toluene)</t>
  </si>
  <si>
    <t>GE varnish</t>
  </si>
  <si>
    <t>Stycast 2850 Catalyst 9</t>
  </si>
  <si>
    <t>DuPont Silver paint 4929N</t>
  </si>
  <si>
    <t>composite of 7440-22-4, 112-07-2, 108-88-3, 80-62-6, 108-65-6</t>
  </si>
  <si>
    <t>fridge</t>
  </si>
  <si>
    <t>H226, H400, H410</t>
  </si>
  <si>
    <t>112-07-2</t>
  </si>
  <si>
    <t>H302, H332, H312</t>
  </si>
  <si>
    <t>DuPont silver paint solvent 4987 (2-Butoxyethyl acetate)</t>
  </si>
  <si>
    <t>&lt;10 ml</t>
  </si>
  <si>
    <t xml:space="preserve"> 112-14-1 </t>
  </si>
  <si>
    <t>H411, H319, H315</t>
  </si>
  <si>
    <t>H314, H318</t>
  </si>
  <si>
    <t>7664-38-2</t>
  </si>
  <si>
    <t>67-56-1, 108-88-3</t>
  </si>
  <si>
    <t>H225, H301, H311, H331, H370, H304, H315, H336, H361d, H373</t>
  </si>
  <si>
    <t>composite of 64-17-5, 67-64-1, 1330-20-7, 27360-07-2, 100-41-4, 142-82-5, 50-00-0</t>
  </si>
  <si>
    <t>H315, H319, H317, H340, H350, H371, H304, H226</t>
  </si>
  <si>
    <t>4246-51-9</t>
  </si>
  <si>
    <t>Stycast 1266 Parts A and B (3,3'-Oxybis(ethyleneoxy)bis(propylamine))</t>
  </si>
  <si>
    <t>composite of 112-57-2, 112-24-3, 4067-16-7</t>
  </si>
  <si>
    <t>90,10,1%</t>
  </si>
  <si>
    <t>100ml</t>
  </si>
  <si>
    <t>250ml</t>
  </si>
  <si>
    <t>Isopropanol</t>
  </si>
  <si>
    <t>67-63-0</t>
  </si>
  <si>
    <t>PTFE Dry Film Lubricant</t>
  </si>
  <si>
    <t>109-660</t>
  </si>
  <si>
    <t>200 ml</t>
  </si>
  <si>
    <t>H222, H229, H336, H304, H411</t>
  </si>
  <si>
    <t>EPO-TEK H20E part A</t>
  </si>
  <si>
    <t>composite of 7440-22-4, 9003-36-5</t>
  </si>
  <si>
    <t>60-100%, 30-60%</t>
  </si>
  <si>
    <t>H315, H319, H317, H411</t>
  </si>
  <si>
    <t>EPO-TEK H20E part B</t>
  </si>
  <si>
    <t xml:space="preserve">7440,22-4 </t>
  </si>
  <si>
    <t>H315, H318, H336, H411</t>
  </si>
  <si>
    <t>283 g</t>
  </si>
  <si>
    <t>composition of 25068-38-6, 28064-14-4, 2424-08-6</t>
  </si>
  <si>
    <t>H315, H317, H319, H341, H351, H412</t>
  </si>
  <si>
    <t>composition of 9046-10-0, 4246-51-9</t>
  </si>
  <si>
    <t>50-60%, 40-50%</t>
  </si>
  <si>
    <t>250g</t>
  </si>
  <si>
    <t>Araldite Rapid Expoxy Part A</t>
  </si>
  <si>
    <t>composition of 25068-38-6,  2425-79-8</t>
  </si>
  <si>
    <t>24 ml</t>
  </si>
  <si>
    <t>Araldite Rapid Expoxy Part B</t>
  </si>
  <si>
    <t>composition of 14970-87-7, 10563-29-8, 90-72-2, 104-19-8, 123-86-4</t>
  </si>
  <si>
    <t>H315, H317, H412</t>
  </si>
  <si>
    <t>Dow Corning High Vacuum Grease</t>
  </si>
  <si>
    <t>Apiezon J Oil</t>
  </si>
  <si>
    <t>compostion of 8012-95-1, 64741-56-6</t>
  </si>
  <si>
    <t>&gt;95%, &lt;5%</t>
  </si>
  <si>
    <t>500 ml</t>
  </si>
  <si>
    <t>composition of 63148-62-9, 7631-86-9, 70131-67-8</t>
  </si>
  <si>
    <t>Loctite Stycast 2850 FT</t>
  </si>
  <si>
    <t>Loctite Catalyst 23 Lv</t>
  </si>
  <si>
    <t>Weller Tip Activator leadfree Sn97Cu3</t>
  </si>
  <si>
    <t>composition of CAS 7440-31-5, 7440-50-8 and CAS 14808-60-7</t>
  </si>
  <si>
    <t>25 g</t>
  </si>
  <si>
    <t>&gt;95%, &lt; 2.5%, &lt;2.5%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</si>
</sst>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color rgb="FF201F1E"/>
      <name val="Calibri"/>
      <family val="2"/>
      <scheme val="minor"/>
    </font>
    <font>
      <sz val="18"/>
      <color rgb="FF000000"/>
      <name val="Calibri"/>
      <family val="2"/>
      <scheme val="minor"/>
    </font>
    <font>
      <sz val="18"/>
      <color rgb="FF201F1E"/>
      <name val="Segoe UI"/>
      <family val="2"/>
    </font>
    <font>
      <u/>
      <sz val="18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2" fontId="3" fillId="0" borderId="1" xfId="0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5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3" borderId="1" xfId="0" applyFont="1" applyFill="1" applyBorder="1"/>
    <xf numFmtId="0" fontId="8" fillId="3" borderId="1" xfId="0" applyFont="1" applyFill="1" applyBorder="1" applyAlignment="1">
      <alignment horizontal="left" vertical="top" wrapText="1"/>
    </xf>
    <xf numFmtId="0" fontId="12" fillId="3" borderId="0" xfId="0" applyFont="1" applyFill="1"/>
    <xf numFmtId="9" fontId="8" fillId="3" borderId="1" xfId="0" applyNumberFormat="1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0" fontId="13" fillId="3" borderId="1" xfId="0" applyFont="1" applyFill="1" applyBorder="1"/>
    <xf numFmtId="0" fontId="14" fillId="3" borderId="1" xfId="0" applyFont="1" applyFill="1" applyBorder="1"/>
    <xf numFmtId="0" fontId="15" fillId="3" borderId="1" xfId="1" applyFont="1" applyFill="1" applyBorder="1" applyAlignment="1">
      <alignment vertical="top" wrapText="1"/>
    </xf>
    <xf numFmtId="0" fontId="8" fillId="3" borderId="2" xfId="0" applyFont="1" applyFill="1" applyBorder="1" applyAlignment="1">
      <alignment horizontal="center" vertical="top" wrapText="1"/>
    </xf>
    <xf numFmtId="0" fontId="15" fillId="3" borderId="1" xfId="1" applyFont="1" applyFill="1" applyBorder="1" applyAlignment="1">
      <alignment horizontal="center" vertical="top"/>
    </xf>
    <xf numFmtId="49" fontId="15" fillId="3" borderId="1" xfId="1" applyNumberFormat="1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Relationship Id="rId9" Type="http://schemas.openxmlformats.org/officeDocument/2006/relationships/image" Target="../media/image9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89652</xdr:colOff>
      <xdr:row>0</xdr:row>
      <xdr:rowOff>67239</xdr:rowOff>
    </xdr:from>
    <xdr:to>
      <xdr:col>14</xdr:col>
      <xdr:colOff>3102</xdr:colOff>
      <xdr:row>0</xdr:row>
      <xdr:rowOff>571239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43652" y="67239"/>
          <a:ext cx="504000" cy="504000"/>
        </a:xfrm>
        <a:prstGeom prst="rect">
          <a:avLst/>
        </a:prstGeom>
      </xdr:spPr>
    </xdr:pic>
    <xdr:clientData/>
  </xdr:twoCellAnchor>
  <xdr:twoCellAnchor editAs="oneCell">
    <xdr:from>
      <xdr:col>14</xdr:col>
      <xdr:colOff>82181</xdr:colOff>
      <xdr:row>0</xdr:row>
      <xdr:rowOff>67239</xdr:rowOff>
    </xdr:from>
    <xdr:to>
      <xdr:col>14</xdr:col>
      <xdr:colOff>567131</xdr:colOff>
      <xdr:row>0</xdr:row>
      <xdr:rowOff>571239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95299" y="67239"/>
          <a:ext cx="504000" cy="504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74710</xdr:colOff>
      <xdr:row>0</xdr:row>
      <xdr:rowOff>67239</xdr:rowOff>
    </xdr:from>
    <xdr:to>
      <xdr:col>15</xdr:col>
      <xdr:colOff>569185</xdr:colOff>
      <xdr:row>0</xdr:row>
      <xdr:rowOff>571239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46945" y="67239"/>
          <a:ext cx="504000" cy="504000"/>
        </a:xfrm>
        <a:prstGeom prst="rect">
          <a:avLst/>
        </a:prstGeom>
      </xdr:spPr>
    </xdr:pic>
    <xdr:clientData/>
  </xdr:twoCellAnchor>
  <xdr:twoCellAnchor editAs="oneCell">
    <xdr:from>
      <xdr:col>16</xdr:col>
      <xdr:colOff>74710</xdr:colOff>
      <xdr:row>0</xdr:row>
      <xdr:rowOff>52297</xdr:rowOff>
    </xdr:from>
    <xdr:to>
      <xdr:col>16</xdr:col>
      <xdr:colOff>569185</xdr:colOff>
      <xdr:row>0</xdr:row>
      <xdr:rowOff>556297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06063" y="52297"/>
          <a:ext cx="504000" cy="504000"/>
        </a:xfrm>
        <a:prstGeom prst="rect">
          <a:avLst/>
        </a:prstGeom>
      </xdr:spPr>
    </xdr:pic>
    <xdr:clientData/>
  </xdr:twoCellAnchor>
  <xdr:twoCellAnchor editAs="oneCell">
    <xdr:from>
      <xdr:col>17</xdr:col>
      <xdr:colOff>82181</xdr:colOff>
      <xdr:row>0</xdr:row>
      <xdr:rowOff>52297</xdr:rowOff>
    </xdr:from>
    <xdr:to>
      <xdr:col>17</xdr:col>
      <xdr:colOff>567131</xdr:colOff>
      <xdr:row>0</xdr:row>
      <xdr:rowOff>556297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72652" y="52297"/>
          <a:ext cx="504000" cy="504000"/>
        </a:xfrm>
        <a:prstGeom prst="rect">
          <a:avLst/>
        </a:prstGeom>
      </xdr:spPr>
    </xdr:pic>
    <xdr:clientData/>
  </xdr:twoCellAnchor>
  <xdr:twoCellAnchor editAs="oneCell">
    <xdr:from>
      <xdr:col>18</xdr:col>
      <xdr:colOff>82181</xdr:colOff>
      <xdr:row>0</xdr:row>
      <xdr:rowOff>59768</xdr:rowOff>
    </xdr:from>
    <xdr:to>
      <xdr:col>18</xdr:col>
      <xdr:colOff>567131</xdr:colOff>
      <xdr:row>0</xdr:row>
      <xdr:rowOff>563768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31769" y="59768"/>
          <a:ext cx="504000" cy="504000"/>
        </a:xfrm>
        <a:prstGeom prst="rect">
          <a:avLst/>
        </a:prstGeom>
      </xdr:spPr>
    </xdr:pic>
    <xdr:clientData/>
  </xdr:twoCellAnchor>
  <xdr:twoCellAnchor editAs="oneCell">
    <xdr:from>
      <xdr:col>19</xdr:col>
      <xdr:colOff>82178</xdr:colOff>
      <xdr:row>0</xdr:row>
      <xdr:rowOff>67239</xdr:rowOff>
    </xdr:from>
    <xdr:to>
      <xdr:col>19</xdr:col>
      <xdr:colOff>567128</xdr:colOff>
      <xdr:row>0</xdr:row>
      <xdr:rowOff>571239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90884" y="67239"/>
          <a:ext cx="504000" cy="504000"/>
        </a:xfrm>
        <a:prstGeom prst="rect">
          <a:avLst/>
        </a:prstGeom>
      </xdr:spPr>
    </xdr:pic>
    <xdr:clientData/>
  </xdr:twoCellAnchor>
  <xdr:twoCellAnchor editAs="oneCell">
    <xdr:from>
      <xdr:col>20</xdr:col>
      <xdr:colOff>82181</xdr:colOff>
      <xdr:row>0</xdr:row>
      <xdr:rowOff>59768</xdr:rowOff>
    </xdr:from>
    <xdr:to>
      <xdr:col>20</xdr:col>
      <xdr:colOff>567131</xdr:colOff>
      <xdr:row>0</xdr:row>
      <xdr:rowOff>563768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05" y="59768"/>
          <a:ext cx="504000" cy="504000"/>
        </a:xfrm>
        <a:prstGeom prst="rect">
          <a:avLst/>
        </a:prstGeom>
      </xdr:spPr>
    </xdr:pic>
    <xdr:clientData/>
  </xdr:twoCellAnchor>
  <xdr:twoCellAnchor editAs="oneCell">
    <xdr:from>
      <xdr:col>21</xdr:col>
      <xdr:colOff>82177</xdr:colOff>
      <xdr:row>0</xdr:row>
      <xdr:rowOff>59764</xdr:rowOff>
    </xdr:from>
    <xdr:to>
      <xdr:col>21</xdr:col>
      <xdr:colOff>567127</xdr:colOff>
      <xdr:row>0</xdr:row>
      <xdr:rowOff>563764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09118" y="59764"/>
          <a:ext cx="504000" cy="50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92"/>
  <sheetViews>
    <sheetView tabSelected="1" zoomScale="85" zoomScaleNormal="85" workbookViewId="0">
      <pane ySplit="1" topLeftCell="A4" activePane="bottomLeft" state="frozen"/>
      <selection pane="bottomLeft" activeCell="E23" sqref="E23"/>
    </sheetView>
  </sheetViews>
  <sheetFormatPr baseColWidth="10" defaultColWidth="8.83203125" defaultRowHeight="25" customHeight="1" x14ac:dyDescent="0.2"/>
  <cols>
    <col min="1" max="1" width="69.6640625" style="5" customWidth="1"/>
    <col min="2" max="2" width="57.83203125" bestFit="1" customWidth="1"/>
    <col min="3" max="3" width="22.5" bestFit="1" customWidth="1"/>
    <col min="4" max="4" width="23.5" customWidth="1"/>
    <col min="5" max="5" width="20.5" customWidth="1"/>
    <col min="6" max="6" width="30.5" customWidth="1"/>
    <col min="7" max="7" width="15.5" bestFit="1" customWidth="1"/>
    <col min="8" max="8" width="15.5" customWidth="1"/>
    <col min="9" max="9" width="10.5" customWidth="1"/>
    <col min="10" max="10" width="15.5" customWidth="1"/>
    <col min="11" max="11" width="24.5" customWidth="1"/>
    <col min="12" max="12" width="23.5" style="10" customWidth="1"/>
    <col min="13" max="13" width="48.5" customWidth="1"/>
    <col min="14" max="22" width="8.5" customWidth="1"/>
    <col min="23" max="23" width="20.5" customWidth="1"/>
    <col min="24" max="24" width="20.5" hidden="1" customWidth="1"/>
    <col min="25" max="25" width="31.5" hidden="1" customWidth="1"/>
    <col min="26" max="26" width="3.5" hidden="1" customWidth="1"/>
    <col min="27" max="27" width="3.5" customWidth="1"/>
    <col min="28" max="28" width="13.5" bestFit="1" customWidth="1"/>
    <col min="29" max="31" width="10.5" customWidth="1"/>
    <col min="32" max="32" width="13.5" bestFit="1" customWidth="1"/>
    <col min="33" max="34" width="10.5" customWidth="1"/>
    <col min="35" max="35" width="13.5" bestFit="1" customWidth="1"/>
    <col min="36" max="36" width="10.5" customWidth="1"/>
    <col min="37" max="37" width="13.5" bestFit="1" customWidth="1"/>
    <col min="39" max="44" width="10.5" customWidth="1"/>
  </cols>
  <sheetData>
    <row r="1" spans="1:44" ht="50" customHeight="1" x14ac:dyDescent="0.2">
      <c r="A1" s="12" t="s">
        <v>12</v>
      </c>
      <c r="B1" s="13" t="s">
        <v>1</v>
      </c>
      <c r="C1" s="13" t="s">
        <v>9</v>
      </c>
      <c r="D1" s="13" t="s">
        <v>0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2</v>
      </c>
      <c r="J1" s="13" t="s">
        <v>3</v>
      </c>
      <c r="K1" s="13" t="s">
        <v>8</v>
      </c>
      <c r="L1" s="13" t="s">
        <v>13</v>
      </c>
      <c r="M1" s="13" t="s">
        <v>11</v>
      </c>
      <c r="N1" s="14"/>
      <c r="O1" s="14"/>
      <c r="P1" s="14"/>
      <c r="Q1" s="14"/>
      <c r="R1" s="14"/>
      <c r="S1" s="14"/>
      <c r="T1" s="14"/>
      <c r="U1" s="14"/>
      <c r="V1" s="14"/>
      <c r="W1" s="15" t="s">
        <v>28</v>
      </c>
      <c r="X1" s="13" t="s">
        <v>10</v>
      </c>
      <c r="Y1" s="16" t="s">
        <v>14</v>
      </c>
      <c r="Z1" s="3"/>
      <c r="AA1" s="3"/>
      <c r="AB1" s="1" t="s">
        <v>16</v>
      </c>
      <c r="AC1" s="1" t="s">
        <v>17</v>
      </c>
      <c r="AD1" s="1" t="s">
        <v>18</v>
      </c>
      <c r="AE1" s="1" t="s">
        <v>19</v>
      </c>
      <c r="AF1" s="1" t="s">
        <v>20</v>
      </c>
      <c r="AG1" s="1" t="s">
        <v>21</v>
      </c>
      <c r="AH1" s="1" t="s">
        <v>22</v>
      </c>
      <c r="AI1" s="1" t="s">
        <v>24</v>
      </c>
      <c r="AJ1" s="1" t="s">
        <v>15</v>
      </c>
      <c r="AK1" s="1" t="s">
        <v>23</v>
      </c>
      <c r="AM1" s="7" t="s">
        <v>27</v>
      </c>
      <c r="AN1" s="6">
        <f>100*COUNTIF($W$2:$W$192,"low")/((COUNTIF($W$2:$W$192,"low")+(COUNTIF($W$2:$W$192,"Medium")+(COUNTIF($W$2:$W$192,"High")))))</f>
        <v>0</v>
      </c>
      <c r="AO1" s="8" t="s">
        <v>26</v>
      </c>
      <c r="AP1" s="6">
        <f>100*COUNTIF($W$2:$W$192,"medium")/((COUNTIF($W$2:$W$192,"low")+(COUNTIF($W$2:$W$192,"Medium")+(COUNTIF($W$2:$W$192,"High")))))</f>
        <v>62.5</v>
      </c>
      <c r="AQ1" s="9" t="s">
        <v>25</v>
      </c>
      <c r="AR1" s="6">
        <f>100*COUNTIF($W$2:$W$192,"high")/((COUNTIF($W$2:$W$192,"low")+(COUNTIF($W$2:$W$192,"Medium")+(COUNTIF($W$2:$W$192,"High")))))</f>
        <v>37.5</v>
      </c>
    </row>
    <row r="2" spans="1:44" ht="25" customHeight="1" x14ac:dyDescent="0.2">
      <c r="A2" s="17" t="s">
        <v>29</v>
      </c>
      <c r="B2" s="18" t="s">
        <v>34</v>
      </c>
      <c r="C2" s="18"/>
      <c r="D2" s="18"/>
      <c r="E2" s="18">
        <v>127</v>
      </c>
      <c r="F2" s="18"/>
      <c r="G2" s="19" t="s">
        <v>63</v>
      </c>
      <c r="H2" s="19"/>
      <c r="I2" s="18"/>
      <c r="J2" s="18"/>
      <c r="K2" s="18"/>
      <c r="L2" s="20" t="s">
        <v>30</v>
      </c>
      <c r="M2" s="18"/>
      <c r="N2" s="21" t="str">
        <f>IF(SUMPRODUCT(--(NOT(ISERR(SEARCH({"H400","H401","H402","H410","H411","H412","H413"},L2)))))&gt;0,"X","-")</f>
        <v>-</v>
      </c>
      <c r="O2" s="21" t="str">
        <f>IF(SUMPRODUCT(--(NOT(ISERR(SEARCH({"H302","H303","H312","H313","H315","H316","H317","H319","H320","H332","H333","H335","H336","H420","EUH014","EUH029","EUH031","EUH032","EUH059","EUH066"},L2)))))&gt;0,"X","-")</f>
        <v>X</v>
      </c>
      <c r="P2" s="21" t="str">
        <f>IF(SUMPRODUCT(--(NOT(ISERR(SEARCH({"H200","H201","H202","H203","H204","H205","H240","H241","EUH001","EUH006","EUH018","EUH019","EUH044"},L2)))))&gt;0,"X","-")</f>
        <v>-</v>
      </c>
      <c r="Q2" s="21" t="str">
        <f>IF(SUMPRODUCT(--(NOT(ISERR(SEARCH({"H304","H305","H334","H340","H341","H350","H351","H360","H361","H370","H371","H372","H373"},L2)))))&gt;0,"X","-")</f>
        <v>-</v>
      </c>
      <c r="R2" s="21" t="str">
        <f>IF(SUMPRODUCT(--(NOT(ISERR(SEARCH({"H280","H281"},L2)))))&gt;0,"X","-")</f>
        <v>-</v>
      </c>
      <c r="S2" s="21" t="str">
        <f>IF(SUMPRODUCT(--(NOT(ISERR(SEARCH({"H270","H271","H272","H281"},L2)))))&gt;0,"X","-")</f>
        <v>-</v>
      </c>
      <c r="T2" s="21" t="str">
        <f>IF(SUMPRODUCT(--(NOT(ISERR(SEARCH({"H203","H204","H220","H221","H222","H223","H224","H225","H226","H227","H228","H241","H242","H250","H251","H252","H260","H261"},L2)))))&gt;0,"X","-")</f>
        <v>X</v>
      </c>
      <c r="U2" s="21" t="str">
        <f>IF(SUMPRODUCT(--(NOT(ISERR(SEARCH({"H290","H314","H318","EUH071"},L2)))))&gt;0,"X","-")</f>
        <v>-</v>
      </c>
      <c r="V2" s="21" t="str">
        <f>IF(SUMPRODUCT(--(NOT(ISERR(SEARCH({"H300","H301","H310","H311","H330","H331","EUH070"},L2)))))&gt;0,"X","-")</f>
        <v>-</v>
      </c>
      <c r="W2" s="21" t="str">
        <f>IF(SUMPRODUCT(--(NOT(ISERR(SEARCH({"H200","201","H202","H203","H220","H222","H224","H250","H251","H252","H280","H300","H310","H330","H334","H340","H341","H350","H351","H360","H361","H362","H372","EUH001","EUH006","EUH032","EUH070"},L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2)))))&gt;0,"MEDIUM",IF(SUMPRODUCT(--(NOT(ISERR(SEARCH({"H221","H223","H226","H227","H228","H242","H290","H303","H304","H305","H313","H315","H316","H319","H320","H333","H336","H401","H402","EUH066"},L2)))))&gt;0,"LOW","-")))</f>
        <v>MEDIUM</v>
      </c>
      <c r="X2" s="22"/>
      <c r="Y2" s="23"/>
      <c r="Z2" s="4"/>
      <c r="AA2" s="11"/>
      <c r="AB2" s="2" t="str">
        <f>IF(SUMPRODUCT(--(NOT(ISERR(SEARCH({"H350","H351","H372","EUH070"},L2)))))&gt;0,"HIGH",IF(SUMPRODUCT(--(NOT(ISERR(SEARCH({"H301","H302","H311","H312","H314","H318","H332","H335","H370","H371","H373","EUH071"},L2)))))&gt;0,"MEDIUM",IF(SUMPRODUCT(--(NOT(ISERR(SEARCH({"H223","H227","H228","H242","H290","H303","H304","H305","H313","H315","H316","H318","H319","H320","H333","H336","EUH066"},L2)))))&gt;0,"LOW","-")))</f>
        <v>LOW</v>
      </c>
      <c r="AC2" s="2" t="str">
        <f>IF(SUMPRODUCT(--(NOT(ISERR(SEARCH({"H334"},L2)))))&gt;0,"HIGH",IF(SUMPRODUCT(--(NOT(ISERR(SEARCH({"H317"},L2)))))&gt;0,"MEDIUM","-"))</f>
        <v>-</v>
      </c>
      <c r="AD2" s="2" t="str">
        <f>IF(SUMPRODUCT(--(NOT(ISERR(SEARCH({"H340","H341","H360","H361","H362"},L2)))))&gt;0,"HIGH","-")</f>
        <v>-</v>
      </c>
      <c r="AE2" s="2" t="str">
        <f>IF(SUMPRODUCT(--(NOT(ISERR(SEARCH({"H300","H310","H330"},L2)))))&gt;0,"HIGH","-")</f>
        <v>-</v>
      </c>
      <c r="AF2" s="2" t="str">
        <f>IF(SUMPRODUCT(--(NOT(ISERR(SEARCH({"H250","H251","H252","EUH032"},L2)))))&gt;0,"HIGH",IF(SUMPRODUCT(--(NOT(ISERR(SEARCH({"H260","H261","H270","H271","H272","EUH014","EUH029","EUH031"},L2)))))&gt;0,"MEDIUM","-"))</f>
        <v>-</v>
      </c>
      <c r="AG2" s="2" t="str">
        <f>IF(SUMPRODUCT(--(NOT(ISERR(SEARCH({"H400","H410","H411","H412","H413","H420","EUH059"},L2)))))&gt;0,"MEDIUM",IF(SUMPRODUCT(--(NOT(ISERR(SEARCH({"H401","H402"},L2)))))&gt;0,"LOW","-"))</f>
        <v>-</v>
      </c>
      <c r="AH2" s="2" t="str">
        <f>IF(SUMPRODUCT(--(NOT(ISERR(SEARCH({"H200","H201","H202","H203","H280","EUH001","EUH006"},L2)))))&gt;0,"HIGH",IF(SUMPRODUCT(--(NOT(ISERR(SEARCH({"H204","H205","H240","H241","EUH018","EUH019","EUH044"},L2)))))&gt;0,"MEDIUM","-"))</f>
        <v>-</v>
      </c>
      <c r="AI2" s="2" t="str">
        <f>IF(SUMPRODUCT(--(NOT(ISERR(SEARCH({"H222","H224"},L2)))))&gt;0,"HIGH",IF(SUMPRODUCT(--(NOT(ISERR(SEARCH({"H225"},L2)))))&gt;0,"MEDIUM",IF(SUMPRODUCT(--(NOT(ISERR(SEARCH({"H226"},L2)))))&gt;0,"LOW","-")))</f>
        <v>MEDIUM</v>
      </c>
      <c r="AJ2" s="2" t="str">
        <f>IF(SUMPRODUCT(--(NOT(ISERR(SEARCH({"H220"},M2)))))&gt;0,"HIGH",IF(SUMPRODUCT(--(NOT(ISERR(SEARCH({"H270","H271","H272"},M2)))))&gt;0,"MEDIUM",IF(SUMPRODUCT(--(NOT(ISERR(SEARCH({"H221"},M2)))))&gt;0,"LOW","-")))</f>
        <v>-</v>
      </c>
      <c r="AK2" s="2" t="str">
        <f>IF(SUMPRODUCT(--(NOT(ISERR(SEARCH({"H330"},L2)))))&gt;0,"HIGH",IF(SUMPRODUCT(--(NOT(ISERR(SEARCH({"H281","H331"},L2)))))&gt;0,"MEDIUM","-"))</f>
        <v>-</v>
      </c>
    </row>
    <row r="3" spans="1:44" ht="25" customHeight="1" x14ac:dyDescent="0.2">
      <c r="A3" s="17" t="s">
        <v>65</v>
      </c>
      <c r="B3" s="18" t="s">
        <v>66</v>
      </c>
      <c r="C3" s="18"/>
      <c r="D3" s="18"/>
      <c r="E3" s="18">
        <v>127</v>
      </c>
      <c r="F3" s="18"/>
      <c r="G3" s="19" t="s">
        <v>63</v>
      </c>
      <c r="H3" s="19"/>
      <c r="I3" s="18"/>
      <c r="J3" s="18"/>
      <c r="K3" s="18"/>
      <c r="L3" s="20" t="s">
        <v>30</v>
      </c>
      <c r="M3" s="18"/>
      <c r="N3" s="21" t="str">
        <f>IF(SUMPRODUCT(--(NOT(ISERR(SEARCH({"H400","H401","H402","H410","H411","H412","H413"},L3)))))&gt;0,"X","-")</f>
        <v>-</v>
      </c>
      <c r="O3" s="21" t="str">
        <f>IF(SUMPRODUCT(--(NOT(ISERR(SEARCH({"H302","H303","H312","H313","H315","H316","H317","H319","H320","H332","H333","H335","H336","H420","EUH014","EUH029","EUH031","EUH032","EUH059","EUH066"},L3)))))&gt;0,"X","-")</f>
        <v>X</v>
      </c>
      <c r="P3" s="21" t="str">
        <f>IF(SUMPRODUCT(--(NOT(ISERR(SEARCH({"H200","H201","H202","H203","H204","H205","H240","H241","EUH001","EUH006","EUH018","EUH019","EUH044"},L3)))))&gt;0,"X","-")</f>
        <v>-</v>
      </c>
      <c r="Q3" s="21" t="str">
        <f>IF(SUMPRODUCT(--(NOT(ISERR(SEARCH({"H304","H305","H334","H340","H341","H350","H351","H360","H361","H370","H371","H372","H373"},L3)))))&gt;0,"X","-")</f>
        <v>-</v>
      </c>
      <c r="R3" s="21" t="str">
        <f>IF(SUMPRODUCT(--(NOT(ISERR(SEARCH({"H280","H281"},L3)))))&gt;0,"X","-")</f>
        <v>-</v>
      </c>
      <c r="S3" s="21" t="str">
        <f>IF(SUMPRODUCT(--(NOT(ISERR(SEARCH({"H270","H271","H272","H281"},L3)))))&gt;0,"X","-")</f>
        <v>-</v>
      </c>
      <c r="T3" s="21" t="str">
        <f>IF(SUMPRODUCT(--(NOT(ISERR(SEARCH({"H203","H204","H220","H221","H222","H223","H224","H225","H226","H227","H228","H241","H242","H250","H251","H252","H260","H261"},L3)))))&gt;0,"X","-")</f>
        <v>X</v>
      </c>
      <c r="U3" s="21" t="str">
        <f>IF(SUMPRODUCT(--(NOT(ISERR(SEARCH({"H290","H314","H318","EUH071"},L3)))))&gt;0,"X","-")</f>
        <v>-</v>
      </c>
      <c r="V3" s="21" t="str">
        <f>IF(SUMPRODUCT(--(NOT(ISERR(SEARCH({"H300","H301","H310","H311","H330","H331","EUH070"},L3)))))&gt;0,"X","-")</f>
        <v>-</v>
      </c>
      <c r="W3" s="21" t="str">
        <f>IF(SUMPRODUCT(--(NOT(ISERR(SEARCH({"H200","201","H202","H203","H220","H222","H224","H250","H251","H252","H280","H300","H310","H330","H334","H340","H341","H350","H351","H360","H361","H362","H372","EUH001","EUH006","EUH032","EUH070"},L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3)))))&gt;0,"MEDIUM",IF(SUMPRODUCT(--(NOT(ISERR(SEARCH({"H221","H223","H226","H227","H228","H242","H290","H303","H304","H305","H313","H315","H316","H319","H320","H333","H336","H401","H402","EUH066"},L3)))))&gt;0,"LOW","-")))</f>
        <v>MEDIUM</v>
      </c>
      <c r="X3" s="22"/>
      <c r="Y3" s="23"/>
      <c r="Z3" s="4"/>
      <c r="AA3" s="11"/>
      <c r="AB3" s="2" t="str">
        <f>IF(SUMPRODUCT(--(NOT(ISERR(SEARCH({"H350","H351","H372","EUH070"},L3)))))&gt;0,"HIGH",IF(SUMPRODUCT(--(NOT(ISERR(SEARCH({"H301","H302","H311","H312","H314","H318","H332","H335","H370","H371","H373","EUH071"},L3)))))&gt;0,"MEDIUM",IF(SUMPRODUCT(--(NOT(ISERR(SEARCH({"H223","H227","H228","H242","H290","H303","H304","H305","H313","H315","H316","H318","H319","H320","H333","H336","EUH066"},L3)))))&gt;0,"LOW","-")))</f>
        <v>LOW</v>
      </c>
      <c r="AC3" s="2" t="str">
        <f>IF(SUMPRODUCT(--(NOT(ISERR(SEARCH({"H334"},L3)))))&gt;0,"HIGH",IF(SUMPRODUCT(--(NOT(ISERR(SEARCH({"H317"},L3)))))&gt;0,"MEDIUM","-"))</f>
        <v>-</v>
      </c>
      <c r="AD3" s="2" t="str">
        <f>IF(SUMPRODUCT(--(NOT(ISERR(SEARCH({"H340","H341","H360","H361","H362"},L3)))))&gt;0,"HIGH","-")</f>
        <v>-</v>
      </c>
      <c r="AE3" s="2" t="str">
        <f>IF(SUMPRODUCT(--(NOT(ISERR(SEARCH({"H300","H310","H330"},L3)))))&gt;0,"HIGH","-")</f>
        <v>-</v>
      </c>
      <c r="AF3" s="2" t="str">
        <f>IF(SUMPRODUCT(--(NOT(ISERR(SEARCH({"H250","H251","H252","EUH032"},L3)))))&gt;0,"HIGH",IF(SUMPRODUCT(--(NOT(ISERR(SEARCH({"H260","H261","H270","H271","H272","EUH014","EUH029","EUH031"},L3)))))&gt;0,"MEDIUM","-"))</f>
        <v>-</v>
      </c>
      <c r="AG3" s="2" t="str">
        <f>IF(SUMPRODUCT(--(NOT(ISERR(SEARCH({"H400","H410","H411","H412","H413","H420","EUH059"},L3)))))&gt;0,"MEDIUM",IF(SUMPRODUCT(--(NOT(ISERR(SEARCH({"H401","H402"},L3)))))&gt;0,"LOW","-"))</f>
        <v>-</v>
      </c>
      <c r="AH3" s="2" t="str">
        <f>IF(SUMPRODUCT(--(NOT(ISERR(SEARCH({"H200","H201","H202","H203","H280","EUH001","EUH006"},L3)))))&gt;0,"HIGH",IF(SUMPRODUCT(--(NOT(ISERR(SEARCH({"H204","H205","H240","H241","EUH018","EUH019","EUH044"},L3)))))&gt;0,"MEDIUM","-"))</f>
        <v>-</v>
      </c>
      <c r="AI3" s="2" t="str">
        <f>IF(SUMPRODUCT(--(NOT(ISERR(SEARCH({"H222","H224"},L3)))))&gt;0,"HIGH",IF(SUMPRODUCT(--(NOT(ISERR(SEARCH({"H225"},L3)))))&gt;0,"MEDIUM",IF(SUMPRODUCT(--(NOT(ISERR(SEARCH({"H226"},L3)))))&gt;0,"LOW","-")))</f>
        <v>MEDIUM</v>
      </c>
      <c r="AJ3" s="2" t="str">
        <f>IF(SUMPRODUCT(--(NOT(ISERR(SEARCH({"H220"},M3)))))&gt;0,"HIGH",IF(SUMPRODUCT(--(NOT(ISERR(SEARCH({"H270","H271","H272"},M3)))))&gt;0,"MEDIUM",IF(SUMPRODUCT(--(NOT(ISERR(SEARCH({"H221"},M3)))))&gt;0,"LOW","-")))</f>
        <v>-</v>
      </c>
      <c r="AK3" s="2" t="str">
        <f>IF(SUMPRODUCT(--(NOT(ISERR(SEARCH({"H330"},L3)))))&gt;0,"HIGH",IF(SUMPRODUCT(--(NOT(ISERR(SEARCH({"H281","H331"},L3)))))&gt;0,"MEDIUM","-"))</f>
        <v>-</v>
      </c>
    </row>
    <row r="4" spans="1:44" x14ac:dyDescent="0.2">
      <c r="A4" s="17" t="s">
        <v>31</v>
      </c>
      <c r="B4" s="18" t="s">
        <v>35</v>
      </c>
      <c r="C4" s="18"/>
      <c r="D4" s="18"/>
      <c r="E4" s="18">
        <v>127</v>
      </c>
      <c r="F4" s="18"/>
      <c r="G4" s="19"/>
      <c r="H4" s="19"/>
      <c r="I4" s="18"/>
      <c r="J4" s="18"/>
      <c r="K4" s="18"/>
      <c r="L4" s="20" t="s">
        <v>33</v>
      </c>
      <c r="M4" s="18"/>
      <c r="N4" s="21" t="str">
        <f>IF(SUMPRODUCT(--(NOT(ISERR(SEARCH({"H400","H401","H402","H410","H411","H412","H413"},L4)))))&gt;0,"X","-")</f>
        <v>-</v>
      </c>
      <c r="O4" s="21" t="str">
        <f>IF(SUMPRODUCT(--(NOT(ISERR(SEARCH({"H302","H303","H312","H313","H315","H316","H317","H319","H320","H332","H333","H335","H336","H420","EUH014","EUH029","EUH031","EUH032","EUH059","EUH066"},L4)))))&gt;0,"X","-")</f>
        <v>-</v>
      </c>
      <c r="P4" s="21" t="str">
        <f>IF(SUMPRODUCT(--(NOT(ISERR(SEARCH({"H200","H201","H202","H203","H204","H205","H240","H241","EUH001","EUH006","EUH018","EUH019","EUH044"},L4)))))&gt;0,"X","-")</f>
        <v>-</v>
      </c>
      <c r="Q4" s="21" t="str">
        <f>IF(SUMPRODUCT(--(NOT(ISERR(SEARCH({"H304","H305","H334","H340","H341","H350","H351","H360","H361","H370","H371","H372","H373"},L4)))))&gt;0,"X","-")</f>
        <v>-</v>
      </c>
      <c r="R4" s="21" t="str">
        <f>IF(SUMPRODUCT(--(NOT(ISERR(SEARCH({"H280","H281"},L4)))))&gt;0,"X","-")</f>
        <v>X</v>
      </c>
      <c r="S4" s="21" t="str">
        <f>IF(SUMPRODUCT(--(NOT(ISERR(SEARCH({"H270","H271","H272","H281"},L4)))))&gt;0,"X","-")</f>
        <v>-</v>
      </c>
      <c r="T4" s="21" t="str">
        <f>IF(SUMPRODUCT(--(NOT(ISERR(SEARCH({"H203","H204","H220","H221","H222","H223","H224","H225","H226","H227","H228","H241","H242","H250","H251","H252","H260","H261"},L4)))))&gt;0,"X","-")</f>
        <v>-</v>
      </c>
      <c r="U4" s="21" t="str">
        <f>IF(SUMPRODUCT(--(NOT(ISERR(SEARCH({"H290","H314","H318","EUH071"},L4)))))&gt;0,"X","-")</f>
        <v>-</v>
      </c>
      <c r="V4" s="21" t="str">
        <f>IF(SUMPRODUCT(--(NOT(ISERR(SEARCH({"H300","H301","H310","H311","H330","H331","EUH070"},L4)))))&gt;0,"X","-")</f>
        <v>-</v>
      </c>
      <c r="W4" s="21" t="str">
        <f>IF(SUMPRODUCT(--(NOT(ISERR(SEARCH({"H200","201","H202","H203","H220","H222","H224","H250","H251","H252","H280","H300","H310","H330","H334","H340","H341","H350","H351","H360","H361","H362","H372","EUH001","EUH006","EUH032","EUH070"},L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4)))))&gt;0,"MEDIUM",IF(SUMPRODUCT(--(NOT(ISERR(SEARCH({"H221","H223","H226","H227","H228","H242","H290","H303","H304","H305","H313","H315","H316","H319","H320","H333","H336","H401","H402","EUH066"},L4)))))&gt;0,"LOW","-")))</f>
        <v>HIGH</v>
      </c>
      <c r="X4" s="22"/>
      <c r="Y4" s="23"/>
      <c r="Z4" s="4"/>
      <c r="AA4" s="11"/>
      <c r="AB4" s="2" t="str">
        <f>IF(SUMPRODUCT(--(NOT(ISERR(SEARCH({"H350","H351","H372","EUH070"},L4)))))&gt;0,"HIGH",IF(SUMPRODUCT(--(NOT(ISERR(SEARCH({"H301","H302","H311","H312","H314","H318","H332","H335","H370","H371","H373","EUH071"},L4)))))&gt;0,"MEDIUM",IF(SUMPRODUCT(--(NOT(ISERR(SEARCH({"H223","H227","H228","H242","H290","H303","H304","H305","H313","H315","H316","H318","H319","H320","H333","H336","EUH066"},L4)))))&gt;0,"LOW","-")))</f>
        <v>-</v>
      </c>
      <c r="AC4" s="2" t="str">
        <f>IF(SUMPRODUCT(--(NOT(ISERR(SEARCH({"H334"},L4)))))&gt;0,"HIGH",IF(SUMPRODUCT(--(NOT(ISERR(SEARCH({"H317"},L4)))))&gt;0,"MEDIUM","-"))</f>
        <v>-</v>
      </c>
      <c r="AD4" s="2" t="str">
        <f>IF(SUMPRODUCT(--(NOT(ISERR(SEARCH({"H340","H341","H360","H361","H362"},L4)))))&gt;0,"HIGH","-")</f>
        <v>-</v>
      </c>
      <c r="AE4" s="2" t="str">
        <f>IF(SUMPRODUCT(--(NOT(ISERR(SEARCH({"H300","H310","H330"},L4)))))&gt;0,"HIGH","-")</f>
        <v>-</v>
      </c>
      <c r="AF4" s="2" t="str">
        <f>IF(SUMPRODUCT(--(NOT(ISERR(SEARCH({"H250","H251","H252","EUH032"},L4)))))&gt;0,"HIGH",IF(SUMPRODUCT(--(NOT(ISERR(SEARCH({"H260","H261","H270","H271","H272","EUH014","EUH029","EUH031"},L4)))))&gt;0,"MEDIUM","-"))</f>
        <v>-</v>
      </c>
      <c r="AG4" s="2" t="str">
        <f>IF(SUMPRODUCT(--(NOT(ISERR(SEARCH({"H400","H410","H411","H412","H413","H420","EUH059"},L4)))))&gt;0,"MEDIUM",IF(SUMPRODUCT(--(NOT(ISERR(SEARCH({"H401","H402"},L4)))))&gt;0,"LOW","-"))</f>
        <v>-</v>
      </c>
      <c r="AH4" s="2" t="str">
        <f>IF(SUMPRODUCT(--(NOT(ISERR(SEARCH({"H200","H201","H202","H203","H280","EUH001","EUH006"},L4)))))&gt;0,"HIGH",IF(SUMPRODUCT(--(NOT(ISERR(SEARCH({"H204","H205","H240","H241","EUH018","EUH019","EUH044"},L4)))))&gt;0,"MEDIUM","-"))</f>
        <v>HIGH</v>
      </c>
      <c r="AI4" s="2" t="str">
        <f>IF(SUMPRODUCT(--(NOT(ISERR(SEARCH({"H222","H224"},L4)))))&gt;0,"HIGH",IF(SUMPRODUCT(--(NOT(ISERR(SEARCH({"H225"},L4)))))&gt;0,"MEDIUM",IF(SUMPRODUCT(--(NOT(ISERR(SEARCH({"H226"},L4)))))&gt;0,"LOW","-")))</f>
        <v>-</v>
      </c>
      <c r="AJ4" s="2" t="str">
        <f>IF(SUMPRODUCT(--(NOT(ISERR(SEARCH({"H220"},M4)))))&gt;0,"HIGH",IF(SUMPRODUCT(--(NOT(ISERR(SEARCH({"H270","H271","H272"},M4)))))&gt;0,"MEDIUM",IF(SUMPRODUCT(--(NOT(ISERR(SEARCH({"H221"},M4)))))&gt;0,"LOW","-")))</f>
        <v>-</v>
      </c>
      <c r="AK4" s="2" t="str">
        <f>IF(SUMPRODUCT(--(NOT(ISERR(SEARCH({"H330"},L4)))))&gt;0,"HIGH",IF(SUMPRODUCT(--(NOT(ISERR(SEARCH({"H281","H331"},L4)))))&gt;0,"MEDIUM","-"))</f>
        <v>-</v>
      </c>
    </row>
    <row r="5" spans="1:44" ht="25" customHeight="1" x14ac:dyDescent="0.2">
      <c r="A5" s="17" t="s">
        <v>32</v>
      </c>
      <c r="B5" s="18" t="s">
        <v>36</v>
      </c>
      <c r="C5" s="18"/>
      <c r="D5" s="18"/>
      <c r="E5" s="18">
        <v>127</v>
      </c>
      <c r="F5" s="18"/>
      <c r="G5" s="19"/>
      <c r="H5" s="19"/>
      <c r="I5" s="18"/>
      <c r="J5" s="18"/>
      <c r="K5" s="18"/>
      <c r="L5" s="20" t="s">
        <v>33</v>
      </c>
      <c r="M5" s="18"/>
      <c r="N5" s="21" t="str">
        <f>IF(SUMPRODUCT(--(NOT(ISERR(SEARCH({"H400","H401","H402","H410","H411","H412","H413"},L5)))))&gt;0,"X","-")</f>
        <v>-</v>
      </c>
      <c r="O5" s="21" t="str">
        <f>IF(SUMPRODUCT(--(NOT(ISERR(SEARCH({"H302","H303","H312","H313","H315","H316","H317","H319","H320","H332","H333","H335","H336","H420","EUH014","EUH029","EUH031","EUH032","EUH059","EUH066"},L5)))))&gt;0,"X","-")</f>
        <v>-</v>
      </c>
      <c r="P5" s="21" t="str">
        <f>IF(SUMPRODUCT(--(NOT(ISERR(SEARCH({"H200","H201","H202","H203","H204","H205","H240","H241","EUH001","EUH006","EUH018","EUH019","EUH044"},L5)))))&gt;0,"X","-")</f>
        <v>-</v>
      </c>
      <c r="Q5" s="21" t="str">
        <f>IF(SUMPRODUCT(--(NOT(ISERR(SEARCH({"H304","H305","H334","H340","H341","H350","H351","H360","H361","H370","H371","H372","H373"},L5)))))&gt;0,"X","-")</f>
        <v>-</v>
      </c>
      <c r="R5" s="21" t="str">
        <f>IF(SUMPRODUCT(--(NOT(ISERR(SEARCH({"H280","H281"},L5)))))&gt;0,"X","-")</f>
        <v>X</v>
      </c>
      <c r="S5" s="21" t="str">
        <f>IF(SUMPRODUCT(--(NOT(ISERR(SEARCH({"H270","H271","H272","H281"},L5)))))&gt;0,"X","-")</f>
        <v>-</v>
      </c>
      <c r="T5" s="21" t="str">
        <f>IF(SUMPRODUCT(--(NOT(ISERR(SEARCH({"H203","H204","H220","H221","H222","H223","H224","H225","H226","H227","H228","H241","H242","H250","H251","H252","H260","H261"},L5)))))&gt;0,"X","-")</f>
        <v>-</v>
      </c>
      <c r="U5" s="21" t="str">
        <f>IF(SUMPRODUCT(--(NOT(ISERR(SEARCH({"H290","H314","H318","EUH071"},L5)))))&gt;0,"X","-")</f>
        <v>-</v>
      </c>
      <c r="V5" s="21" t="str">
        <f>IF(SUMPRODUCT(--(NOT(ISERR(SEARCH({"H300","H301","H310","H311","H330","H331","EUH070"},L5)))))&gt;0,"X","-")</f>
        <v>-</v>
      </c>
      <c r="W5" s="21" t="str">
        <f>IF(SUMPRODUCT(--(NOT(ISERR(SEARCH({"H200","201","H202","H203","H220","H222","H224","H250","H251","H252","H280","H300","H310","H330","H334","H340","H341","H350","H351","H360","H361","H362","H372","EUH001","EUH006","EUH032","EUH070"},L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5)))))&gt;0,"MEDIUM",IF(SUMPRODUCT(--(NOT(ISERR(SEARCH({"H221","H223","H226","H227","H228","H242","H290","H303","H304","H305","H313","H315","H316","H319","H320","H333","H336","H401","H402","EUH066"},L5)))))&gt;0,"LOW","-")))</f>
        <v>HIGH</v>
      </c>
      <c r="X5" s="22"/>
      <c r="Y5" s="23"/>
      <c r="Z5" s="4"/>
      <c r="AA5" s="11"/>
      <c r="AB5" s="2" t="str">
        <f>IF(SUMPRODUCT(--(NOT(ISERR(SEARCH({"H350","H351","H372","EUH070"},L5)))))&gt;0,"HIGH",IF(SUMPRODUCT(--(NOT(ISERR(SEARCH({"H301","H302","H311","H312","H314","H318","H332","H335","H370","H371","H373","EUH071"},L5)))))&gt;0,"MEDIUM",IF(SUMPRODUCT(--(NOT(ISERR(SEARCH({"H223","H227","H228","H242","H290","H303","H304","H305","H313","H315","H316","H318","H319","H320","H333","H336","EUH066"},L5)))))&gt;0,"LOW","-")))</f>
        <v>-</v>
      </c>
      <c r="AC5" s="2" t="str">
        <f>IF(SUMPRODUCT(--(NOT(ISERR(SEARCH({"H334"},L5)))))&gt;0,"HIGH",IF(SUMPRODUCT(--(NOT(ISERR(SEARCH({"H317"},L5)))))&gt;0,"MEDIUM","-"))</f>
        <v>-</v>
      </c>
      <c r="AD5" s="2" t="str">
        <f>IF(SUMPRODUCT(--(NOT(ISERR(SEARCH({"H340","H341","H360","H361","H362"},L5)))))&gt;0,"HIGH","-")</f>
        <v>-</v>
      </c>
      <c r="AE5" s="2" t="str">
        <f>IF(SUMPRODUCT(--(NOT(ISERR(SEARCH({"H300","H310","H330"},L5)))))&gt;0,"HIGH","-")</f>
        <v>-</v>
      </c>
      <c r="AF5" s="2" t="str">
        <f>IF(SUMPRODUCT(--(NOT(ISERR(SEARCH({"H250","H251","H252","EUH032"},L5)))))&gt;0,"HIGH",IF(SUMPRODUCT(--(NOT(ISERR(SEARCH({"H260","H261","H270","H271","H272","EUH014","EUH029","EUH031"},L5)))))&gt;0,"MEDIUM","-"))</f>
        <v>-</v>
      </c>
      <c r="AG5" s="2" t="str">
        <f>IF(SUMPRODUCT(--(NOT(ISERR(SEARCH({"H400","H410","H411","H412","H413","H420","EUH059"},L5)))))&gt;0,"MEDIUM",IF(SUMPRODUCT(--(NOT(ISERR(SEARCH({"H401","H402"},L5)))))&gt;0,"LOW","-"))</f>
        <v>-</v>
      </c>
      <c r="AH5" s="2" t="str">
        <f>IF(SUMPRODUCT(--(NOT(ISERR(SEARCH({"H200","H201","H202","H203","H280","EUH001","EUH006"},L5)))))&gt;0,"HIGH",IF(SUMPRODUCT(--(NOT(ISERR(SEARCH({"H204","H205","H240","H241","EUH018","EUH019","EUH044"},L5)))))&gt;0,"MEDIUM","-"))</f>
        <v>HIGH</v>
      </c>
      <c r="AI5" s="2" t="str">
        <f>IF(SUMPRODUCT(--(NOT(ISERR(SEARCH({"H222","H224"},L5)))))&gt;0,"HIGH",IF(SUMPRODUCT(--(NOT(ISERR(SEARCH({"H225"},L5)))))&gt;0,"MEDIUM",IF(SUMPRODUCT(--(NOT(ISERR(SEARCH({"H226"},L5)))))&gt;0,"LOW","-")))</f>
        <v>-</v>
      </c>
      <c r="AJ5" s="2" t="str">
        <f>IF(SUMPRODUCT(--(NOT(ISERR(SEARCH({"H220"},M5)))))&gt;0,"HIGH",IF(SUMPRODUCT(--(NOT(ISERR(SEARCH({"H270","H271","H272"},M5)))))&gt;0,"MEDIUM",IF(SUMPRODUCT(--(NOT(ISERR(SEARCH({"H221"},M5)))))&gt;0,"LOW","-")))</f>
        <v>-</v>
      </c>
      <c r="AK5" s="2" t="str">
        <f>IF(SUMPRODUCT(--(NOT(ISERR(SEARCH({"H330"},L5)))))&gt;0,"HIGH",IF(SUMPRODUCT(--(NOT(ISERR(SEARCH({"H281","H331"},L5)))))&gt;0,"MEDIUM","-"))</f>
        <v>-</v>
      </c>
    </row>
    <row r="6" spans="1:44" ht="25" customHeight="1" x14ac:dyDescent="0.3">
      <c r="A6" s="24" t="s">
        <v>37</v>
      </c>
      <c r="B6" s="18" t="s">
        <v>51</v>
      </c>
      <c r="C6" s="18"/>
      <c r="D6" s="18"/>
      <c r="E6" s="18">
        <v>127</v>
      </c>
      <c r="F6" s="18"/>
      <c r="G6" s="19" t="s">
        <v>38</v>
      </c>
      <c r="H6" s="19"/>
      <c r="I6" s="18"/>
      <c r="J6" s="18"/>
      <c r="K6" s="18"/>
      <c r="L6" s="25" t="s">
        <v>52</v>
      </c>
      <c r="M6" s="18"/>
      <c r="N6" s="21" t="str">
        <f>IF(SUMPRODUCT(--(NOT(ISERR(SEARCH({"H400","H401","H402","H410","H411","H412","H413"},L6)))))&gt;0,"X","-")</f>
        <v>X</v>
      </c>
      <c r="O6" s="21" t="str">
        <f>IF(SUMPRODUCT(--(NOT(ISERR(SEARCH({"H302","H303","H312","H313","H315","H316","H317","H319","H320","H332","H333","H335","H336","H420","EUH014","EUH029","EUH031","EUH032","EUH059","EUH066"},L6)))))&gt;0,"X","-")</f>
        <v>X</v>
      </c>
      <c r="P6" s="21" t="str">
        <f>IF(SUMPRODUCT(--(NOT(ISERR(SEARCH({"H200","H201","H202","H203","H204","H205","H240","H241","EUH001","EUH006","EUH018","EUH019","EUH044"},L6)))))&gt;0,"X","-")</f>
        <v>-</v>
      </c>
      <c r="Q6" s="21" t="str">
        <f>IF(SUMPRODUCT(--(NOT(ISERR(SEARCH({"H304","H305","H334","H340","H341","H350","H351","H360","H361","H370","H371","H372","H373"},L6)))))&gt;0,"X","-")</f>
        <v>-</v>
      </c>
      <c r="R6" s="21" t="str">
        <f>IF(SUMPRODUCT(--(NOT(ISERR(SEARCH({"H280","H281"},L6)))))&gt;0,"X","-")</f>
        <v>-</v>
      </c>
      <c r="S6" s="21" t="str">
        <f>IF(SUMPRODUCT(--(NOT(ISERR(SEARCH({"H270","H271","H272","H281"},L6)))))&gt;0,"X","-")</f>
        <v>-</v>
      </c>
      <c r="T6" s="21" t="str">
        <f>IF(SUMPRODUCT(--(NOT(ISERR(SEARCH({"H203","H204","H220","H221","H222","H223","H224","H225","H226","H227","H228","H241","H242","H250","H251","H252","H260","H261"},L6)))))&gt;0,"X","-")</f>
        <v>-</v>
      </c>
      <c r="U6" s="21" t="str">
        <f>IF(SUMPRODUCT(--(NOT(ISERR(SEARCH({"H290","H314","H318","EUH071"},L6)))))&gt;0,"X","-")</f>
        <v>-</v>
      </c>
      <c r="V6" s="21" t="str">
        <f>IF(SUMPRODUCT(--(NOT(ISERR(SEARCH({"H300","H301","H310","H311","H330","H331","EUH070"},L6)))))&gt;0,"X","-")</f>
        <v>-</v>
      </c>
      <c r="W6" s="21" t="str">
        <f>IF(SUMPRODUCT(--(NOT(ISERR(SEARCH({"H200","201","H202","H203","H220","H222","H224","H250","H251","H252","H280","H300","H310","H330","H334","H340","H341","H350","H351","H360","H361","H362","H372","EUH001","EUH006","EUH032","EUH070"},L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6)))))&gt;0,"MEDIUM",IF(SUMPRODUCT(--(NOT(ISERR(SEARCH({"H221","H223","H226","H227","H228","H242","H290","H303","H304","H305","H313","H315","H316","H319","H320","H333","H336","H401","H402","EUH066"},L6)))))&gt;0,"LOW","-")))</f>
        <v>MEDIUM</v>
      </c>
      <c r="X6" s="22"/>
      <c r="Y6" s="23"/>
      <c r="Z6" s="4"/>
      <c r="AA6" s="11"/>
      <c r="AB6" s="2" t="str">
        <f>IF(SUMPRODUCT(--(NOT(ISERR(SEARCH({"H350","H351","H372","EUH070"},L6)))))&gt;0,"HIGH",IF(SUMPRODUCT(--(NOT(ISERR(SEARCH({"H301","H302","H311","H312","H314","H318","H332","H335","H370","H371","H373","EUH071"},L6)))))&gt;0,"MEDIUM",IF(SUMPRODUCT(--(NOT(ISERR(SEARCH({"H223","H227","H228","H242","H290","H303","H304","H305","H313","H315","H316","H318","H319","H320","H333","H336","EUH066"},L6)))))&gt;0,"LOW","-")))</f>
        <v>LOW</v>
      </c>
      <c r="AC6" s="2" t="str">
        <f>IF(SUMPRODUCT(--(NOT(ISERR(SEARCH({"H334"},L6)))))&gt;0,"HIGH",IF(SUMPRODUCT(--(NOT(ISERR(SEARCH({"H317"},L6)))))&gt;0,"MEDIUM","-"))</f>
        <v>-</v>
      </c>
      <c r="AD6" s="2" t="str">
        <f>IF(SUMPRODUCT(--(NOT(ISERR(SEARCH({"H340","H341","H360","H361","H362"},L6)))))&gt;0,"HIGH","-")</f>
        <v>-</v>
      </c>
      <c r="AE6" s="2" t="str">
        <f>IF(SUMPRODUCT(--(NOT(ISERR(SEARCH({"H300","H310","H330"},L6)))))&gt;0,"HIGH","-")</f>
        <v>-</v>
      </c>
      <c r="AF6" s="2" t="str">
        <f>IF(SUMPRODUCT(--(NOT(ISERR(SEARCH({"H250","H251","H252","EUH032"},L6)))))&gt;0,"HIGH",IF(SUMPRODUCT(--(NOT(ISERR(SEARCH({"H260","H261","H270","H271","H272","EUH014","EUH029","EUH031"},L6)))))&gt;0,"MEDIUM","-"))</f>
        <v>-</v>
      </c>
      <c r="AG6" s="2" t="str">
        <f>IF(SUMPRODUCT(--(NOT(ISERR(SEARCH({"H400","H410","H411","H412","H413","H420","EUH059"},L6)))))&gt;0,"MEDIUM",IF(SUMPRODUCT(--(NOT(ISERR(SEARCH({"H401","H402"},L6)))))&gt;0,"LOW","-"))</f>
        <v>MEDIUM</v>
      </c>
      <c r="AH6" s="2" t="str">
        <f>IF(SUMPRODUCT(--(NOT(ISERR(SEARCH({"H200","H201","H202","H203","H280","EUH001","EUH006"},L6)))))&gt;0,"HIGH",IF(SUMPRODUCT(--(NOT(ISERR(SEARCH({"H204","H205","H240","H241","EUH018","EUH019","EUH044"},L6)))))&gt;0,"MEDIUM","-"))</f>
        <v>-</v>
      </c>
      <c r="AI6" s="2" t="str">
        <f>IF(SUMPRODUCT(--(NOT(ISERR(SEARCH({"H222","H224"},L6)))))&gt;0,"HIGH",IF(SUMPRODUCT(--(NOT(ISERR(SEARCH({"H225"},L6)))))&gt;0,"MEDIUM",IF(SUMPRODUCT(--(NOT(ISERR(SEARCH({"H226"},L6)))))&gt;0,"LOW","-")))</f>
        <v>-</v>
      </c>
      <c r="AJ6" s="2" t="str">
        <f>IF(SUMPRODUCT(--(NOT(ISERR(SEARCH({"H220"},M6)))))&gt;0,"HIGH",IF(SUMPRODUCT(--(NOT(ISERR(SEARCH({"H270","H271","H272"},M6)))))&gt;0,"MEDIUM",IF(SUMPRODUCT(--(NOT(ISERR(SEARCH({"H221"},M6)))))&gt;0,"LOW","-")))</f>
        <v>-</v>
      </c>
      <c r="AK6" s="2" t="str">
        <f>IF(SUMPRODUCT(--(NOT(ISERR(SEARCH({"H330"},L6)))))&gt;0,"HIGH",IF(SUMPRODUCT(--(NOT(ISERR(SEARCH({"H281","H331"},L6)))))&gt;0,"MEDIUM","-"))</f>
        <v>-</v>
      </c>
    </row>
    <row r="7" spans="1:44" ht="25" customHeight="1" x14ac:dyDescent="0.3">
      <c r="A7" s="26" t="s">
        <v>39</v>
      </c>
      <c r="B7" s="18" t="s">
        <v>54</v>
      </c>
      <c r="C7" s="27">
        <v>0.1</v>
      </c>
      <c r="D7" s="18"/>
      <c r="E7" s="18">
        <v>127</v>
      </c>
      <c r="F7" s="18"/>
      <c r="G7" s="19" t="s">
        <v>38</v>
      </c>
      <c r="H7" s="19"/>
      <c r="I7" s="18"/>
      <c r="J7" s="18"/>
      <c r="K7" s="18"/>
      <c r="L7" s="25" t="s">
        <v>53</v>
      </c>
      <c r="M7" s="18"/>
      <c r="N7" s="21" t="str">
        <f>IF(SUMPRODUCT(--(NOT(ISERR(SEARCH({"H400","H401","H402","H410","H411","H412","H413"},L7)))))&gt;0,"X","-")</f>
        <v>-</v>
      </c>
      <c r="O7" s="21" t="str">
        <f>IF(SUMPRODUCT(--(NOT(ISERR(SEARCH({"H302","H303","H312","H313","H315","H316","H317","H319","H320","H332","H333","H335","H336","H420","EUH014","EUH029","EUH031","EUH032","EUH059","EUH066"},L7)))))&gt;0,"X","-")</f>
        <v>-</v>
      </c>
      <c r="P7" s="21" t="str">
        <f>IF(SUMPRODUCT(--(NOT(ISERR(SEARCH({"H200","H201","H202","H203","H204","H205","H240","H241","EUH001","EUH006","EUH018","EUH019","EUH044"},L7)))))&gt;0,"X","-")</f>
        <v>-</v>
      </c>
      <c r="Q7" s="21" t="str">
        <f>IF(SUMPRODUCT(--(NOT(ISERR(SEARCH({"H304","H305","H334","H340","H341","H350","H351","H360","H361","H370","H371","H372","H373"},L7)))))&gt;0,"X","-")</f>
        <v>-</v>
      </c>
      <c r="R7" s="21" t="str">
        <f>IF(SUMPRODUCT(--(NOT(ISERR(SEARCH({"H280","H281"},L7)))))&gt;0,"X","-")</f>
        <v>-</v>
      </c>
      <c r="S7" s="21" t="str">
        <f>IF(SUMPRODUCT(--(NOT(ISERR(SEARCH({"H270","H271","H272","H281"},L7)))))&gt;0,"X","-")</f>
        <v>-</v>
      </c>
      <c r="T7" s="21" t="str">
        <f>IF(SUMPRODUCT(--(NOT(ISERR(SEARCH({"H203","H204","H220","H221","H222","H223","H224","H225","H226","H227","H228","H241","H242","H250","H251","H252","H260","H261"},L7)))))&gt;0,"X","-")</f>
        <v>-</v>
      </c>
      <c r="U7" s="21" t="str">
        <f>IF(SUMPRODUCT(--(NOT(ISERR(SEARCH({"H290","H314","H318","EUH071"},L7)))))&gt;0,"X","-")</f>
        <v>X</v>
      </c>
      <c r="V7" s="21" t="str">
        <f>IF(SUMPRODUCT(--(NOT(ISERR(SEARCH({"H300","H301","H310","H311","H330","H331","EUH070"},L7)))))&gt;0,"X","-")</f>
        <v>-</v>
      </c>
      <c r="W7" s="21" t="str">
        <f>IF(SUMPRODUCT(--(NOT(ISERR(SEARCH({"H200","201","H202","H203","H220","H222","H224","H250","H251","H252","H280","H300","H310","H330","H334","H340","H341","H350","H351","H360","H361","H362","H372","EUH001","EUH006","EUH032","EUH070"},L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7)))))&gt;0,"MEDIUM",IF(SUMPRODUCT(--(NOT(ISERR(SEARCH({"H221","H223","H226","H227","H228","H242","H290","H303","H304","H305","H313","H315","H316","H319","H320","H333","H336","H401","H402","EUH066"},L7)))))&gt;0,"LOW","-")))</f>
        <v>MEDIUM</v>
      </c>
      <c r="X7" s="22"/>
      <c r="Y7" s="23"/>
      <c r="Z7" s="4"/>
      <c r="AA7" s="11"/>
      <c r="AB7" s="2" t="str">
        <f>IF(SUMPRODUCT(--(NOT(ISERR(SEARCH({"H350","H351","H372","EUH070"},L7)))))&gt;0,"HIGH",IF(SUMPRODUCT(--(NOT(ISERR(SEARCH({"H301","H302","H311","H312","H314","H318","H332","H335","H370","H371","H373","EUH071"},L7)))))&gt;0,"MEDIUM",IF(SUMPRODUCT(--(NOT(ISERR(SEARCH({"H223","H227","H228","H242","H290","H303","H304","H305","H313","H315","H316","H318","H319","H320","H333","H336","EUH066"},L7)))))&gt;0,"LOW","-")))</f>
        <v>MEDIUM</v>
      </c>
      <c r="AC7" s="2" t="str">
        <f>IF(SUMPRODUCT(--(NOT(ISERR(SEARCH({"H334"},L7)))))&gt;0,"HIGH",IF(SUMPRODUCT(--(NOT(ISERR(SEARCH({"H317"},L7)))))&gt;0,"MEDIUM","-"))</f>
        <v>-</v>
      </c>
      <c r="AD7" s="2" t="str">
        <f>IF(SUMPRODUCT(--(NOT(ISERR(SEARCH({"H340","H341","H360","H361","H362"},L7)))))&gt;0,"HIGH","-")</f>
        <v>-</v>
      </c>
      <c r="AE7" s="2" t="str">
        <f>IF(SUMPRODUCT(--(NOT(ISERR(SEARCH({"H300","H310","H330"},L7)))))&gt;0,"HIGH","-")</f>
        <v>-</v>
      </c>
      <c r="AF7" s="2" t="str">
        <f>IF(SUMPRODUCT(--(NOT(ISERR(SEARCH({"H250","H251","H252","EUH032"},L7)))))&gt;0,"HIGH",IF(SUMPRODUCT(--(NOT(ISERR(SEARCH({"H260","H261","H270","H271","H272","EUH014","EUH029","EUH031"},L7)))))&gt;0,"MEDIUM","-"))</f>
        <v>-</v>
      </c>
      <c r="AG7" s="2" t="str">
        <f>IF(SUMPRODUCT(--(NOT(ISERR(SEARCH({"H400","H410","H411","H412","H413","H420","EUH059"},L7)))))&gt;0,"MEDIUM",IF(SUMPRODUCT(--(NOT(ISERR(SEARCH({"H401","H402"},L7)))))&gt;0,"LOW","-"))</f>
        <v>-</v>
      </c>
      <c r="AH7" s="2" t="str">
        <f>IF(SUMPRODUCT(--(NOT(ISERR(SEARCH({"H200","H201","H202","H203","H280","EUH001","EUH006"},L7)))))&gt;0,"HIGH",IF(SUMPRODUCT(--(NOT(ISERR(SEARCH({"H204","H205","H240","H241","EUH018","EUH019","EUH044"},L7)))))&gt;0,"MEDIUM","-"))</f>
        <v>-</v>
      </c>
      <c r="AI7" s="2" t="str">
        <f>IF(SUMPRODUCT(--(NOT(ISERR(SEARCH({"H222","H224"},L7)))))&gt;0,"HIGH",IF(SUMPRODUCT(--(NOT(ISERR(SEARCH({"H225"},L7)))))&gt;0,"MEDIUM",IF(SUMPRODUCT(--(NOT(ISERR(SEARCH({"H226"},L7)))))&gt;0,"LOW","-")))</f>
        <v>-</v>
      </c>
      <c r="AJ7" s="2" t="str">
        <f>IF(SUMPRODUCT(--(NOT(ISERR(SEARCH({"H220"},M7)))))&gt;0,"HIGH",IF(SUMPRODUCT(--(NOT(ISERR(SEARCH({"H270","H271","H272"},M7)))))&gt;0,"MEDIUM",IF(SUMPRODUCT(--(NOT(ISERR(SEARCH({"H221"},M7)))))&gt;0,"LOW","-")))</f>
        <v>-</v>
      </c>
      <c r="AK7" s="2" t="str">
        <f>IF(SUMPRODUCT(--(NOT(ISERR(SEARCH({"H330"},L7)))))&gt;0,"HIGH",IF(SUMPRODUCT(--(NOT(ISERR(SEARCH({"H281","H331"},L7)))))&gt;0,"MEDIUM","-"))</f>
        <v>-</v>
      </c>
    </row>
    <row r="8" spans="1:44" ht="40.5" customHeight="1" x14ac:dyDescent="0.3">
      <c r="A8" s="24" t="s">
        <v>40</v>
      </c>
      <c r="B8" s="18" t="s">
        <v>55</v>
      </c>
      <c r="C8" s="18"/>
      <c r="D8" s="18"/>
      <c r="E8" s="18">
        <v>127</v>
      </c>
      <c r="F8" s="18"/>
      <c r="G8" s="19"/>
      <c r="H8" s="19"/>
      <c r="I8" s="18"/>
      <c r="J8" s="18"/>
      <c r="K8" s="18"/>
      <c r="L8" s="28" t="s">
        <v>56</v>
      </c>
      <c r="M8" s="18"/>
      <c r="N8" s="21" t="str">
        <f>IF(SUMPRODUCT(--(NOT(ISERR(SEARCH({"H400","H401","H402","H410","H411","H412","H413"},L8)))))&gt;0,"X","-")</f>
        <v>-</v>
      </c>
      <c r="O8" s="21" t="str">
        <f>IF(SUMPRODUCT(--(NOT(ISERR(SEARCH({"H302","H303","H312","H313","H315","H316","H317","H319","H320","H332","H333","H335","H336","H420","EUH014","EUH029","EUH031","EUH032","EUH059","EUH066"},L8)))))&gt;0,"X","-")</f>
        <v>X</v>
      </c>
      <c r="P8" s="21" t="str">
        <f>IF(SUMPRODUCT(--(NOT(ISERR(SEARCH({"H200","H201","H202","H203","H204","H205","H240","H241","EUH001","EUH006","EUH018","EUH019","EUH044"},L8)))))&gt;0,"X","-")</f>
        <v>-</v>
      </c>
      <c r="Q8" s="21" t="str">
        <f>IF(SUMPRODUCT(--(NOT(ISERR(SEARCH({"H304","H305","H334","H340","H341","H350","H351","H360","H361","H370","H371","H372","H373"},L8)))))&gt;0,"X","-")</f>
        <v>X</v>
      </c>
      <c r="R8" s="21" t="str">
        <f>IF(SUMPRODUCT(--(NOT(ISERR(SEARCH({"H280","H281"},L8)))))&gt;0,"X","-")</f>
        <v>-</v>
      </c>
      <c r="S8" s="21" t="str">
        <f>IF(SUMPRODUCT(--(NOT(ISERR(SEARCH({"H270","H271","H272","H281"},L8)))))&gt;0,"X","-")</f>
        <v>-</v>
      </c>
      <c r="T8" s="21" t="str">
        <f>IF(SUMPRODUCT(--(NOT(ISERR(SEARCH({"H203","H204","H220","H221","H222","H223","H224","H225","H226","H227","H228","H241","H242","H250","H251","H252","H260","H261"},L8)))))&gt;0,"X","-")</f>
        <v>X</v>
      </c>
      <c r="U8" s="21" t="str">
        <f>IF(SUMPRODUCT(--(NOT(ISERR(SEARCH({"H290","H314","H318","EUH071"},L8)))))&gt;0,"X","-")</f>
        <v>-</v>
      </c>
      <c r="V8" s="21" t="str">
        <f>IF(SUMPRODUCT(--(NOT(ISERR(SEARCH({"H300","H301","H310","H311","H330","H331","EUH070"},L8)))))&gt;0,"X","-")</f>
        <v>X</v>
      </c>
      <c r="W8" s="21" t="str">
        <f>IF(SUMPRODUCT(--(NOT(ISERR(SEARCH({"H200","201","H202","H203","H220","H222","H224","H250","H251","H252","H280","H300","H310","H330","H334","H340","H341","H350","H351","H360","H361","H362","H372","EUH001","EUH006","EUH032","EUH070"},L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8)))))&gt;0,"MEDIUM",IF(SUMPRODUCT(--(NOT(ISERR(SEARCH({"H221","H223","H226","H227","H228","H242","H290","H303","H304","H305","H313","H315","H316","H319","H320","H333","H336","H401","H402","EUH066"},L8)))))&gt;0,"LOW","-")))</f>
        <v>HIGH</v>
      </c>
      <c r="X8" s="22"/>
      <c r="Y8" s="23"/>
      <c r="Z8" s="4"/>
      <c r="AA8" s="11"/>
      <c r="AB8" s="2" t="str">
        <f>IF(SUMPRODUCT(--(NOT(ISERR(SEARCH({"H350","H351","H372","EUH070"},L8)))))&gt;0,"HIGH",IF(SUMPRODUCT(--(NOT(ISERR(SEARCH({"H301","H302","H311","H312","H314","H318","H332","H335","H370","H371","H373","EUH071"},L8)))))&gt;0,"MEDIUM",IF(SUMPRODUCT(--(NOT(ISERR(SEARCH({"H223","H227","H228","H242","H290","H303","H304","H305","H313","H315","H316","H318","H319","H320","H333","H336","EUH066"},L8)))))&gt;0,"LOW","-")))</f>
        <v>MEDIUM</v>
      </c>
      <c r="AC8" s="2" t="str">
        <f>IF(SUMPRODUCT(--(NOT(ISERR(SEARCH({"H334"},L8)))))&gt;0,"HIGH",IF(SUMPRODUCT(--(NOT(ISERR(SEARCH({"H317"},L8)))))&gt;0,"MEDIUM","-"))</f>
        <v>-</v>
      </c>
      <c r="AD8" s="2" t="str">
        <f>IF(SUMPRODUCT(--(NOT(ISERR(SEARCH({"H340","H341","H360","H361","H362"},L8)))))&gt;0,"HIGH","-")</f>
        <v>HIGH</v>
      </c>
      <c r="AE8" s="2" t="str">
        <f>IF(SUMPRODUCT(--(NOT(ISERR(SEARCH({"H300","H310","H330"},L8)))))&gt;0,"HIGH","-")</f>
        <v>-</v>
      </c>
      <c r="AF8" s="2" t="str">
        <f>IF(SUMPRODUCT(--(NOT(ISERR(SEARCH({"H250","H251","H252","EUH032"},L8)))))&gt;0,"HIGH",IF(SUMPRODUCT(--(NOT(ISERR(SEARCH({"H260","H261","H270","H271","H272","EUH014","EUH029","EUH031"},L8)))))&gt;0,"MEDIUM","-"))</f>
        <v>-</v>
      </c>
      <c r="AG8" s="2" t="str">
        <f>IF(SUMPRODUCT(--(NOT(ISERR(SEARCH({"H400","H410","H411","H412","H413","H420","EUH059"},L8)))))&gt;0,"MEDIUM",IF(SUMPRODUCT(--(NOT(ISERR(SEARCH({"H401","H402"},L8)))))&gt;0,"LOW","-"))</f>
        <v>-</v>
      </c>
      <c r="AH8" s="2" t="str">
        <f>IF(SUMPRODUCT(--(NOT(ISERR(SEARCH({"H200","H201","H202","H203","H280","EUH001","EUH006"},L8)))))&gt;0,"HIGH",IF(SUMPRODUCT(--(NOT(ISERR(SEARCH({"H204","H205","H240","H241","EUH018","EUH019","EUH044"},L8)))))&gt;0,"MEDIUM","-"))</f>
        <v>-</v>
      </c>
      <c r="AI8" s="2" t="str">
        <f>IF(SUMPRODUCT(--(NOT(ISERR(SEARCH({"H222","H224"},L8)))))&gt;0,"HIGH",IF(SUMPRODUCT(--(NOT(ISERR(SEARCH({"H225"},L8)))))&gt;0,"MEDIUM",IF(SUMPRODUCT(--(NOT(ISERR(SEARCH({"H226"},L8)))))&gt;0,"LOW","-")))</f>
        <v>MEDIUM</v>
      </c>
      <c r="AJ8" s="2" t="str">
        <f>IF(SUMPRODUCT(--(NOT(ISERR(SEARCH({"H220"},M8)))))&gt;0,"HIGH",IF(SUMPRODUCT(--(NOT(ISERR(SEARCH({"H270","H271","H272"},M8)))))&gt;0,"MEDIUM",IF(SUMPRODUCT(--(NOT(ISERR(SEARCH({"H221"},M8)))))&gt;0,"LOW","-")))</f>
        <v>-</v>
      </c>
      <c r="AK8" s="2" t="str">
        <f>IF(SUMPRODUCT(--(NOT(ISERR(SEARCH({"H330"},L8)))))&gt;0,"HIGH",IF(SUMPRODUCT(--(NOT(ISERR(SEARCH({"H281","H331"},L8)))))&gt;0,"MEDIUM","-"))</f>
        <v>MEDIUM</v>
      </c>
    </row>
    <row r="9" spans="1:44" ht="38" customHeight="1" x14ac:dyDescent="0.2">
      <c r="A9" s="18" t="s">
        <v>41</v>
      </c>
      <c r="B9" s="18" t="s">
        <v>57</v>
      </c>
      <c r="C9" s="18"/>
      <c r="D9" s="18"/>
      <c r="E9" s="18">
        <v>127</v>
      </c>
      <c r="F9" s="18"/>
      <c r="G9" s="19"/>
      <c r="H9" s="19"/>
      <c r="I9" s="18"/>
      <c r="J9" s="18"/>
      <c r="K9" s="18"/>
      <c r="L9" s="28" t="s">
        <v>58</v>
      </c>
      <c r="M9" s="18"/>
      <c r="N9" s="21" t="str">
        <f>IF(SUMPRODUCT(--(NOT(ISERR(SEARCH({"H400","H401","H402","H410","H411","H412","H413"},L9)))))&gt;0,"X","-")</f>
        <v>-</v>
      </c>
      <c r="O9" s="21" t="str">
        <f>IF(SUMPRODUCT(--(NOT(ISERR(SEARCH({"H302","H303","H312","H313","H315","H316","H317","H319","H320","H332","H333","H335","H336","H420","EUH014","EUH029","EUH031","EUH032","EUH059","EUH066"},L9)))))&gt;0,"X","-")</f>
        <v>X</v>
      </c>
      <c r="P9" s="21" t="str">
        <f>IF(SUMPRODUCT(--(NOT(ISERR(SEARCH({"H200","H201","H202","H203","H204","H205","H240","H241","EUH001","EUH006","EUH018","EUH019","EUH044"},L9)))))&gt;0,"X","-")</f>
        <v>-</v>
      </c>
      <c r="Q9" s="21" t="str">
        <f>IF(SUMPRODUCT(--(NOT(ISERR(SEARCH({"H304","H305","H334","H340","H341","H350","H351","H360","H361","H370","H371","H372","H373"},L9)))))&gt;0,"X","-")</f>
        <v>X</v>
      </c>
      <c r="R9" s="21" t="str">
        <f>IF(SUMPRODUCT(--(NOT(ISERR(SEARCH({"H280","H281"},L9)))))&gt;0,"X","-")</f>
        <v>-</v>
      </c>
      <c r="S9" s="21" t="str">
        <f>IF(SUMPRODUCT(--(NOT(ISERR(SEARCH({"H270","H271","H272","H281"},L9)))))&gt;0,"X","-")</f>
        <v>-</v>
      </c>
      <c r="T9" s="21" t="str">
        <f>IF(SUMPRODUCT(--(NOT(ISERR(SEARCH({"H203","H204","H220","H221","H222","H223","H224","H225","H226","H227","H228","H241","H242","H250","H251","H252","H260","H261"},L9)))))&gt;0,"X","-")</f>
        <v>X</v>
      </c>
      <c r="U9" s="21" t="str">
        <f>IF(SUMPRODUCT(--(NOT(ISERR(SEARCH({"H290","H314","H318","EUH071"},L9)))))&gt;0,"X","-")</f>
        <v>-</v>
      </c>
      <c r="V9" s="21" t="str">
        <f>IF(SUMPRODUCT(--(NOT(ISERR(SEARCH({"H300","H301","H310","H311","H330","H331","EUH070"},L9)))))&gt;0,"X","-")</f>
        <v>-</v>
      </c>
      <c r="W9" s="21" t="str">
        <f>IF(SUMPRODUCT(--(NOT(ISERR(SEARCH({"H200","201","H202","H203","H220","H222","H224","H250","H251","H252","H280","H300","H310","H330","H334","H340","H341","H350","H351","H360","H361","H362","H372","EUH001","EUH006","EUH032","EUH070"},L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9)))))&gt;0,"MEDIUM",IF(SUMPRODUCT(--(NOT(ISERR(SEARCH({"H221","H223","H226","H227","H228","H242","H290","H303","H304","H305","H313","H315","H316","H319","H320","H333","H336","H401","H402","EUH066"},L9)))))&gt;0,"LOW","-")))</f>
        <v>HIGH</v>
      </c>
      <c r="X9" s="22"/>
      <c r="Y9" s="23"/>
      <c r="Z9" s="4"/>
      <c r="AA9" s="11"/>
      <c r="AB9" s="2" t="str">
        <f>IF(SUMPRODUCT(--(NOT(ISERR(SEARCH({"H350","H351","H372","EUH070"},L9)))))&gt;0,"HIGH",IF(SUMPRODUCT(--(NOT(ISERR(SEARCH({"H301","H302","H311","H312","H314","H318","H332","H335","H370","H371","H373","EUH071"},L9)))))&gt;0,"MEDIUM",IF(SUMPRODUCT(--(NOT(ISERR(SEARCH({"H223","H227","H228","H242","H290","H303","H304","H305","H313","H315","H316","H318","H319","H320","H333","H336","EUH066"},L9)))))&gt;0,"LOW","-")))</f>
        <v>HIGH</v>
      </c>
      <c r="AC9" s="2" t="str">
        <f>IF(SUMPRODUCT(--(NOT(ISERR(SEARCH({"H334"},L9)))))&gt;0,"HIGH",IF(SUMPRODUCT(--(NOT(ISERR(SEARCH({"H317"},L9)))))&gt;0,"MEDIUM","-"))</f>
        <v>MEDIUM</v>
      </c>
      <c r="AD9" s="2" t="str">
        <f>IF(SUMPRODUCT(--(NOT(ISERR(SEARCH({"H340","H341","H360","H361","H362"},L9)))))&gt;0,"HIGH","-")</f>
        <v>HIGH</v>
      </c>
      <c r="AE9" s="2" t="str">
        <f>IF(SUMPRODUCT(--(NOT(ISERR(SEARCH({"H300","H310","H330"},L9)))))&gt;0,"HIGH","-")</f>
        <v>-</v>
      </c>
      <c r="AF9" s="2" t="str">
        <f>IF(SUMPRODUCT(--(NOT(ISERR(SEARCH({"H250","H251","H252","EUH032"},L9)))))&gt;0,"HIGH",IF(SUMPRODUCT(--(NOT(ISERR(SEARCH({"H260","H261","H270","H271","H272","EUH014","EUH029","EUH031"},L9)))))&gt;0,"MEDIUM","-"))</f>
        <v>-</v>
      </c>
      <c r="AG9" s="2" t="str">
        <f>IF(SUMPRODUCT(--(NOT(ISERR(SEARCH({"H400","H410","H411","H412","H413","H420","EUH059"},L9)))))&gt;0,"MEDIUM",IF(SUMPRODUCT(--(NOT(ISERR(SEARCH({"H401","H402"},L9)))))&gt;0,"LOW","-"))</f>
        <v>-</v>
      </c>
      <c r="AH9" s="2" t="str">
        <f>IF(SUMPRODUCT(--(NOT(ISERR(SEARCH({"H200","H201","H202","H203","H280","EUH001","EUH006"},L9)))))&gt;0,"HIGH",IF(SUMPRODUCT(--(NOT(ISERR(SEARCH({"H204","H205","H240","H241","EUH018","EUH019","EUH044"},L9)))))&gt;0,"MEDIUM","-"))</f>
        <v>-</v>
      </c>
      <c r="AI9" s="2" t="str">
        <f>IF(SUMPRODUCT(--(NOT(ISERR(SEARCH({"H222","H224"},L9)))))&gt;0,"HIGH",IF(SUMPRODUCT(--(NOT(ISERR(SEARCH({"H225"},L9)))))&gt;0,"MEDIUM",IF(SUMPRODUCT(--(NOT(ISERR(SEARCH({"H226"},L9)))))&gt;0,"LOW","-")))</f>
        <v>LOW</v>
      </c>
      <c r="AJ9" s="2" t="str">
        <f>IF(SUMPRODUCT(--(NOT(ISERR(SEARCH({"H220"},M9)))))&gt;0,"HIGH",IF(SUMPRODUCT(--(NOT(ISERR(SEARCH({"H270","H271","H272"},M9)))))&gt;0,"MEDIUM",IF(SUMPRODUCT(--(NOT(ISERR(SEARCH({"H221"},M9)))))&gt;0,"LOW","-")))</f>
        <v>-</v>
      </c>
      <c r="AK9" s="2" t="str">
        <f>IF(SUMPRODUCT(--(NOT(ISERR(SEARCH({"H330"},L9)))))&gt;0,"HIGH",IF(SUMPRODUCT(--(NOT(ISERR(SEARCH({"H281","H331"},L9)))))&gt;0,"MEDIUM","-"))</f>
        <v>-</v>
      </c>
    </row>
    <row r="10" spans="1:44" ht="25" customHeight="1" x14ac:dyDescent="0.3">
      <c r="A10" s="29" t="s">
        <v>60</v>
      </c>
      <c r="B10" s="18" t="s">
        <v>59</v>
      </c>
      <c r="C10" s="27">
        <v>0.9</v>
      </c>
      <c r="D10" s="18"/>
      <c r="E10" s="18">
        <v>127</v>
      </c>
      <c r="F10" s="18"/>
      <c r="G10" s="19" t="s">
        <v>64</v>
      </c>
      <c r="H10" s="19"/>
      <c r="I10" s="18"/>
      <c r="J10" s="18"/>
      <c r="K10" s="18"/>
      <c r="L10" s="28"/>
      <c r="M10" s="18"/>
      <c r="N10" s="21" t="str">
        <f>IF(SUMPRODUCT(--(NOT(ISERR(SEARCH({"H400","H401","H402","H410","H411","H412","H413"},L10)))))&gt;0,"X","-")</f>
        <v>-</v>
      </c>
      <c r="O10" s="21" t="str">
        <f>IF(SUMPRODUCT(--(NOT(ISERR(SEARCH({"H302","H303","H312","H313","H315","H316","H317","H319","H320","H332","H333","H335","H336","H420","EUH014","EUH029","EUH031","EUH032","EUH059","EUH066"},L10)))))&gt;0,"X","-")</f>
        <v>-</v>
      </c>
      <c r="P10" s="21" t="str">
        <f>IF(SUMPRODUCT(--(NOT(ISERR(SEARCH({"H200","H201","H202","H203","H204","H205","H240","H241","EUH001","EUH006","EUH018","EUH019","EUH044"},L10)))))&gt;0,"X","-")</f>
        <v>-</v>
      </c>
      <c r="Q10" s="21" t="str">
        <f>IF(SUMPRODUCT(--(NOT(ISERR(SEARCH({"H304","H305","H334","H340","H341","H350","H351","H360","H361","H370","H371","H372","H373"},L10)))))&gt;0,"X","-")</f>
        <v>-</v>
      </c>
      <c r="R10" s="21" t="str">
        <f>IF(SUMPRODUCT(--(NOT(ISERR(SEARCH({"H280","H281"},L10)))))&gt;0,"X","-")</f>
        <v>-</v>
      </c>
      <c r="S10" s="21" t="str">
        <f>IF(SUMPRODUCT(--(NOT(ISERR(SEARCH({"H270","H271","H272","H281"},L10)))))&gt;0,"X","-")</f>
        <v>-</v>
      </c>
      <c r="T10" s="21" t="str">
        <f>IF(SUMPRODUCT(--(NOT(ISERR(SEARCH({"H203","H204","H220","H221","H222","H223","H224","H225","H226","H227","H228","H241","H242","H250","H251","H252","H260","H261"},L10)))))&gt;0,"X","-")</f>
        <v>-</v>
      </c>
      <c r="U10" s="21" t="str">
        <f>IF(SUMPRODUCT(--(NOT(ISERR(SEARCH({"H290","H314","H318","EUH071"},L10)))))&gt;0,"X","-")</f>
        <v>-</v>
      </c>
      <c r="V10" s="21" t="str">
        <f>IF(SUMPRODUCT(--(NOT(ISERR(SEARCH({"H300","H301","H310","H311","H330","H331","EUH070"},L10)))))&gt;0,"X","-")</f>
        <v>-</v>
      </c>
      <c r="W10" s="21" t="str">
        <f>IF(SUMPRODUCT(--(NOT(ISERR(SEARCH({"H200","201","H202","H203","H220","H222","H224","H250","H251","H252","H280","H300","H310","H330","H334","H340","H341","H350","H351","H360","H361","H362","H372","EUH001","EUH006","EUH032","EUH070"},L10)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10)))))&gt;0,"MEDIUM",IF(SUMPRODUCT(--(NOT(ISERR(SEARCH({"H221","H223","H226","H227","H228","H242","H290","H303","H304","H305","H313","H315","H316","H319","H320","H333","H336","H401","H402","EUH066"},L10)))))&gt;0,"LOW","-")))</f>
        <v>-</v>
      </c>
      <c r="X10" s="22"/>
      <c r="Y10" s="23"/>
      <c r="Z10" s="4"/>
      <c r="AA10" s="11"/>
      <c r="AB10" s="2" t="str">
        <f>IF(SUMPRODUCT(--(NOT(ISERR(SEARCH({"H350","H351","H372","EUH070"},L10)))))&gt;0,"HIGH",IF(SUMPRODUCT(--(NOT(ISERR(SEARCH({"H301","H302","H311","H312","H314","H318","H332","H335","H370","H371","H373","EUH071"},L10)))))&gt;0,"MEDIUM",IF(SUMPRODUCT(--(NOT(ISERR(SEARCH({"H223","H227","H228","H242","H290","H303","H304","H305","H313","H315","H316","H318","H319","H320","H333","H336","EUH066"},L10)))))&gt;0,"LOW","-")))</f>
        <v>-</v>
      </c>
      <c r="AC10" s="2" t="str">
        <f>IF(SUMPRODUCT(--(NOT(ISERR(SEARCH({"H334"},L10)))))&gt;0,"HIGH",IF(SUMPRODUCT(--(NOT(ISERR(SEARCH({"H317"},L10)))))&gt;0,"MEDIUM","-"))</f>
        <v>-</v>
      </c>
      <c r="AD10" s="2" t="str">
        <f>IF(SUMPRODUCT(--(NOT(ISERR(SEARCH({"H340","H341","H360","H361","H362"},L10)))))&gt;0,"HIGH","-")</f>
        <v>-</v>
      </c>
      <c r="AE10" s="2" t="str">
        <f>IF(SUMPRODUCT(--(NOT(ISERR(SEARCH({"H300","H310","H330"},L10)))))&gt;0,"HIGH","-")</f>
        <v>-</v>
      </c>
      <c r="AF10" s="2" t="str">
        <f>IF(SUMPRODUCT(--(NOT(ISERR(SEARCH({"H250","H251","H252","EUH032"},L10)))))&gt;0,"HIGH",IF(SUMPRODUCT(--(NOT(ISERR(SEARCH({"H260","H261","H270","H271","H272","EUH014","EUH029","EUH031"},L10)))))&gt;0,"MEDIUM","-"))</f>
        <v>-</v>
      </c>
      <c r="AG10" s="2" t="str">
        <f>IF(SUMPRODUCT(--(NOT(ISERR(SEARCH({"H400","H410","H411","H412","H413","H420","EUH059"},L10)))))&gt;0,"MEDIUM",IF(SUMPRODUCT(--(NOT(ISERR(SEARCH({"H401","H402"},L10)))))&gt;0,"LOW","-"))</f>
        <v>-</v>
      </c>
      <c r="AH10" s="2" t="str">
        <f>IF(SUMPRODUCT(--(NOT(ISERR(SEARCH({"H200","H201","H202","H203","H280","EUH001","EUH006"},L10)))))&gt;0,"HIGH",IF(SUMPRODUCT(--(NOT(ISERR(SEARCH({"H204","H205","H240","H241","EUH018","EUH019","EUH044"},L10)))))&gt;0,"MEDIUM","-"))</f>
        <v>-</v>
      </c>
      <c r="AI10" s="2" t="str">
        <f>IF(SUMPRODUCT(--(NOT(ISERR(SEARCH({"H222","H224"},L10)))))&gt;0,"HIGH",IF(SUMPRODUCT(--(NOT(ISERR(SEARCH({"H225"},L10)))))&gt;0,"MEDIUM",IF(SUMPRODUCT(--(NOT(ISERR(SEARCH({"H226"},L10)))))&gt;0,"LOW","-")))</f>
        <v>-</v>
      </c>
      <c r="AJ10" s="2" t="str">
        <f>IF(SUMPRODUCT(--(NOT(ISERR(SEARCH({"H220"},M10)))))&gt;0,"HIGH",IF(SUMPRODUCT(--(NOT(ISERR(SEARCH({"H270","H271","H272"},M10)))))&gt;0,"MEDIUM",IF(SUMPRODUCT(--(NOT(ISERR(SEARCH({"H221"},M10)))))&gt;0,"LOW","-")))</f>
        <v>-</v>
      </c>
      <c r="AK10" s="2" t="str">
        <f>IF(SUMPRODUCT(--(NOT(ISERR(SEARCH({"H330"},L10)))))&gt;0,"HIGH",IF(SUMPRODUCT(--(NOT(ISERR(SEARCH({"H281","H331"},L10)))))&gt;0,"MEDIUM","-"))</f>
        <v>-</v>
      </c>
    </row>
    <row r="11" spans="1:44" ht="25" customHeight="1" x14ac:dyDescent="0.3">
      <c r="A11" s="24" t="s">
        <v>43</v>
      </c>
      <c r="B11" s="24" t="s">
        <v>44</v>
      </c>
      <c r="C11" s="18"/>
      <c r="D11" s="18"/>
      <c r="E11" s="18">
        <v>127</v>
      </c>
      <c r="F11" s="18" t="s">
        <v>45</v>
      </c>
      <c r="G11" s="19"/>
      <c r="H11" s="19"/>
      <c r="I11" s="18"/>
      <c r="J11" s="18"/>
      <c r="K11" s="18"/>
      <c r="L11" s="24" t="s">
        <v>46</v>
      </c>
      <c r="M11" s="18"/>
      <c r="N11" s="21" t="str">
        <f>IF(SUMPRODUCT(--(NOT(ISERR(SEARCH({"H400","H401","H402","H410","H411","H412","H413"},L11)))))&gt;0,"X","-")</f>
        <v>X</v>
      </c>
      <c r="O11" s="21" t="str">
        <f>IF(SUMPRODUCT(--(NOT(ISERR(SEARCH({"H302","H303","H312","H313","H315","H316","H317","H319","H320","H332","H333","H335","H336","H420","EUH014","EUH029","EUH031","EUH032","EUH059","EUH066"},L11)))))&gt;0,"X","-")</f>
        <v>-</v>
      </c>
      <c r="P11" s="21" t="str">
        <f>IF(SUMPRODUCT(--(NOT(ISERR(SEARCH({"H200","H201","H202","H203","H204","H205","H240","H241","EUH001","EUH006","EUH018","EUH019","EUH044"},L11)))))&gt;0,"X","-")</f>
        <v>-</v>
      </c>
      <c r="Q11" s="21" t="str">
        <f>IF(SUMPRODUCT(--(NOT(ISERR(SEARCH({"H304","H305","H334","H340","H341","H350","H351","H360","H361","H370","H371","H372","H373"},L11)))))&gt;0,"X","-")</f>
        <v>-</v>
      </c>
      <c r="R11" s="21" t="str">
        <f>IF(SUMPRODUCT(--(NOT(ISERR(SEARCH({"H280","H281"},L11)))))&gt;0,"X","-")</f>
        <v>-</v>
      </c>
      <c r="S11" s="21" t="str">
        <f>IF(SUMPRODUCT(--(NOT(ISERR(SEARCH({"H270","H271","H272","H281"},L11)))))&gt;0,"X","-")</f>
        <v>-</v>
      </c>
      <c r="T11" s="21" t="str">
        <f>IF(SUMPRODUCT(--(NOT(ISERR(SEARCH({"H203","H204","H220","H221","H222","H223","H224","H225","H226","H227","H228","H241","H242","H250","H251","H252","H260","H261"},L11)))))&gt;0,"X","-")</f>
        <v>X</v>
      </c>
      <c r="U11" s="21" t="str">
        <f>IF(SUMPRODUCT(--(NOT(ISERR(SEARCH({"H290","H314","H318","EUH071"},L11)))))&gt;0,"X","-")</f>
        <v>-</v>
      </c>
      <c r="V11" s="21" t="str">
        <f>IF(SUMPRODUCT(--(NOT(ISERR(SEARCH({"H300","H301","H310","H311","H330","H331","EUH070"},L11)))))&gt;0,"X","-")</f>
        <v>-</v>
      </c>
      <c r="W11" s="21" t="str">
        <f>IF(SUMPRODUCT(--(NOT(ISERR(SEARCH({"H200","201","H202","H203","H220","H222","H224","H250","H251","H252","H280","H300","H310","H330","H334","H340","H341","H350","H351","H360","H361","H362","H372","EUH001","EUH006","EUH032","EUH070"},L11)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11)))))&gt;0,"MEDIUM",IF(SUMPRODUCT(--(NOT(ISERR(SEARCH({"H221","H223","H226","H227","H228","H242","H290","H303","H304","H305","H313","H315","H316","H319","H320","H333","H336","H401","H402","EUH066"},L11)))))&gt;0,"LOW","-")))</f>
        <v>MEDIUM</v>
      </c>
      <c r="X11" s="22"/>
      <c r="Y11" s="23"/>
      <c r="Z11" s="4"/>
      <c r="AA11" s="11"/>
      <c r="AB11" s="2" t="str">
        <f>IF(SUMPRODUCT(--(NOT(ISERR(SEARCH({"H350","H351","H372","EUH070"},L11)))))&gt;0,"HIGH",IF(SUMPRODUCT(--(NOT(ISERR(SEARCH({"H301","H302","H311","H312","H314","H318","H332","H335","H370","H371","H373","EUH071"},L11)))))&gt;0,"MEDIUM",IF(SUMPRODUCT(--(NOT(ISERR(SEARCH({"H223","H227","H228","H242","H290","H303","H304","H305","H313","H315","H316","H318","H319","H320","H333","H336","EUH066"},L11)))))&gt;0,"LOW","-")))</f>
        <v>-</v>
      </c>
      <c r="AC11" s="2" t="str">
        <f>IF(SUMPRODUCT(--(NOT(ISERR(SEARCH({"H334"},L11)))))&gt;0,"HIGH",IF(SUMPRODUCT(--(NOT(ISERR(SEARCH({"H317"},L11)))))&gt;0,"MEDIUM","-"))</f>
        <v>-</v>
      </c>
      <c r="AD11" s="2" t="str">
        <f>IF(SUMPRODUCT(--(NOT(ISERR(SEARCH({"H340","H341","H360","H361","H362"},L11)))))&gt;0,"HIGH","-")</f>
        <v>-</v>
      </c>
      <c r="AE11" s="2" t="str">
        <f>IF(SUMPRODUCT(--(NOT(ISERR(SEARCH({"H300","H310","H330"},L11)))))&gt;0,"HIGH","-")</f>
        <v>-</v>
      </c>
      <c r="AF11" s="2" t="str">
        <f>IF(SUMPRODUCT(--(NOT(ISERR(SEARCH({"H250","H251","H252","EUH032"},L11)))))&gt;0,"HIGH",IF(SUMPRODUCT(--(NOT(ISERR(SEARCH({"H260","H261","H270","H271","H272","EUH014","EUH029","EUH031"},L11)))))&gt;0,"MEDIUM","-"))</f>
        <v>-</v>
      </c>
      <c r="AG11" s="2" t="str">
        <f>IF(SUMPRODUCT(--(NOT(ISERR(SEARCH({"H400","H410","H411","H412","H413","H420","EUH059"},L11)))))&gt;0,"MEDIUM",IF(SUMPRODUCT(--(NOT(ISERR(SEARCH({"H401","H402"},L11)))))&gt;0,"LOW","-"))</f>
        <v>MEDIUM</v>
      </c>
      <c r="AH11" s="2" t="str">
        <f>IF(SUMPRODUCT(--(NOT(ISERR(SEARCH({"H200","H201","H202","H203","H280","EUH001","EUH006"},L11)))))&gt;0,"HIGH",IF(SUMPRODUCT(--(NOT(ISERR(SEARCH({"H204","H205","H240","H241","EUH018","EUH019","EUH044"},L11)))))&gt;0,"MEDIUM","-"))</f>
        <v>-</v>
      </c>
      <c r="AI11" s="2" t="str">
        <f>IF(SUMPRODUCT(--(NOT(ISERR(SEARCH({"H222","H224"},L11)))))&gt;0,"HIGH",IF(SUMPRODUCT(--(NOT(ISERR(SEARCH({"H225"},L11)))))&gt;0,"MEDIUM",IF(SUMPRODUCT(--(NOT(ISERR(SEARCH({"H226"},L11)))))&gt;0,"LOW","-")))</f>
        <v>LOW</v>
      </c>
      <c r="AJ11" s="2" t="str">
        <f>IF(SUMPRODUCT(--(NOT(ISERR(SEARCH({"H220"},M11)))))&gt;0,"HIGH",IF(SUMPRODUCT(--(NOT(ISERR(SEARCH({"H270","H271","H272"},M11)))))&gt;0,"MEDIUM",IF(SUMPRODUCT(--(NOT(ISERR(SEARCH({"H221"},M11)))))&gt;0,"LOW","-")))</f>
        <v>-</v>
      </c>
      <c r="AK11" s="2" t="str">
        <f>IF(SUMPRODUCT(--(NOT(ISERR(SEARCH({"H330"},L11)))))&gt;0,"HIGH",IF(SUMPRODUCT(--(NOT(ISERR(SEARCH({"H281","H331"},L11)))))&gt;0,"MEDIUM","-"))</f>
        <v>-</v>
      </c>
    </row>
    <row r="12" spans="1:44" ht="25" customHeight="1" x14ac:dyDescent="0.3">
      <c r="A12" s="24" t="s">
        <v>49</v>
      </c>
      <c r="B12" s="24" t="s">
        <v>47</v>
      </c>
      <c r="C12" s="18"/>
      <c r="D12" s="18"/>
      <c r="E12" s="18">
        <v>127</v>
      </c>
      <c r="F12" s="18"/>
      <c r="G12" s="19" t="s">
        <v>50</v>
      </c>
      <c r="H12" s="19"/>
      <c r="I12" s="18"/>
      <c r="J12" s="18"/>
      <c r="K12" s="18"/>
      <c r="L12" s="24" t="s">
        <v>48</v>
      </c>
      <c r="M12" s="18"/>
      <c r="N12" s="21" t="str">
        <f>IF(SUMPRODUCT(--(NOT(ISERR(SEARCH({"H400","H401","H402","H410","H411","H412","H413"},L12)))))&gt;0,"X","-")</f>
        <v>-</v>
      </c>
      <c r="O12" s="21" t="str">
        <f>IF(SUMPRODUCT(--(NOT(ISERR(SEARCH({"H302","H303","H312","H313","H315","H316","H317","H319","H320","H332","H333","H335","H336","H420","EUH014","EUH029","EUH031","EUH032","EUH059","EUH066"},L12)))))&gt;0,"X","-")</f>
        <v>X</v>
      </c>
      <c r="P12" s="21" t="str">
        <f>IF(SUMPRODUCT(--(NOT(ISERR(SEARCH({"H200","H201","H202","H203","H204","H205","H240","H241","EUH001","EUH006","EUH018","EUH019","EUH044"},L12)))))&gt;0,"X","-")</f>
        <v>-</v>
      </c>
      <c r="Q12" s="21" t="str">
        <f>IF(SUMPRODUCT(--(NOT(ISERR(SEARCH({"H304","H305","H334","H340","H341","H350","H351","H360","H361","H370","H371","H372","H373"},L12)))))&gt;0,"X","-")</f>
        <v>-</v>
      </c>
      <c r="R12" s="21" t="str">
        <f>IF(SUMPRODUCT(--(NOT(ISERR(SEARCH({"H280","H281"},L12)))))&gt;0,"X","-")</f>
        <v>-</v>
      </c>
      <c r="S12" s="21" t="str">
        <f>IF(SUMPRODUCT(--(NOT(ISERR(SEARCH({"H270","H271","H272","H281"},L12)))))&gt;0,"X","-")</f>
        <v>-</v>
      </c>
      <c r="T12" s="21" t="str">
        <f>IF(SUMPRODUCT(--(NOT(ISERR(SEARCH({"H203","H204","H220","H221","H222","H223","H224","H225","H226","H227","H228","H241","H242","H250","H251","H252","H260","H261"},L12)))))&gt;0,"X","-")</f>
        <v>-</v>
      </c>
      <c r="U12" s="21" t="str">
        <f>IF(SUMPRODUCT(--(NOT(ISERR(SEARCH({"H290","H314","H318","EUH071"},L12)))))&gt;0,"X","-")</f>
        <v>-</v>
      </c>
      <c r="V12" s="21" t="str">
        <f>IF(SUMPRODUCT(--(NOT(ISERR(SEARCH({"H300","H301","H310","H311","H330","H331","EUH070"},L12)))))&gt;0,"X","-")</f>
        <v>-</v>
      </c>
      <c r="W12" s="21" t="str">
        <f>IF(SUMPRODUCT(--(NOT(ISERR(SEARCH({"H200","201","H202","H203","H220","H222","H224","H250","H251","H252","H280","H300","H310","H330","H334","H340","H341","H350","H351","H360","H361","H362","H372","EUH001","EUH006","EUH032","EUH070"},L12)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12)))))&gt;0,"MEDIUM",IF(SUMPRODUCT(--(NOT(ISERR(SEARCH({"H221","H223","H226","H227","H228","H242","H290","H303","H304","H305","H313","H315","H316","H319","H320","H333","H336","H401","H402","EUH066"},L12)))))&gt;0,"LOW","-")))</f>
        <v>MEDIUM</v>
      </c>
      <c r="X12" s="22"/>
      <c r="Y12" s="23"/>
      <c r="Z12" s="4"/>
      <c r="AA12" s="11"/>
      <c r="AB12" s="2" t="str">
        <f>IF(SUMPRODUCT(--(NOT(ISERR(SEARCH({"H350","H351","H372","EUH070"},L12)))))&gt;0,"HIGH",IF(SUMPRODUCT(--(NOT(ISERR(SEARCH({"H301","H302","H311","H312","H314","H318","H332","H335","H370","H371","H373","EUH071"},L12)))))&gt;0,"MEDIUM",IF(SUMPRODUCT(--(NOT(ISERR(SEARCH({"H223","H227","H228","H242","H290","H303","H304","H305","H313","H315","H316","H318","H319","H320","H333","H336","EUH066"},L12)))))&gt;0,"LOW","-")))</f>
        <v>MEDIUM</v>
      </c>
      <c r="AC12" s="2" t="str">
        <f>IF(SUMPRODUCT(--(NOT(ISERR(SEARCH({"H334"},L12)))))&gt;0,"HIGH",IF(SUMPRODUCT(--(NOT(ISERR(SEARCH({"H317"},L12)))))&gt;0,"MEDIUM","-"))</f>
        <v>-</v>
      </c>
      <c r="AD12" s="2" t="str">
        <f>IF(SUMPRODUCT(--(NOT(ISERR(SEARCH({"H340","H341","H360","H361","H362"},L12)))))&gt;0,"HIGH","-")</f>
        <v>-</v>
      </c>
      <c r="AE12" s="2" t="str">
        <f>IF(SUMPRODUCT(--(NOT(ISERR(SEARCH({"H300","H310","H330"},L12)))))&gt;0,"HIGH","-")</f>
        <v>-</v>
      </c>
      <c r="AF12" s="2" t="str">
        <f>IF(SUMPRODUCT(--(NOT(ISERR(SEARCH({"H250","H251","H252","EUH032"},L12)))))&gt;0,"HIGH",IF(SUMPRODUCT(--(NOT(ISERR(SEARCH({"H260","H261","H270","H271","H272","EUH014","EUH029","EUH031"},L12)))))&gt;0,"MEDIUM","-"))</f>
        <v>-</v>
      </c>
      <c r="AG12" s="2" t="str">
        <f>IF(SUMPRODUCT(--(NOT(ISERR(SEARCH({"H400","H410","H411","H412","H413","H420","EUH059"},L12)))))&gt;0,"MEDIUM",IF(SUMPRODUCT(--(NOT(ISERR(SEARCH({"H401","H402"},L12)))))&gt;0,"LOW","-"))</f>
        <v>-</v>
      </c>
      <c r="AH12" s="2" t="str">
        <f>IF(SUMPRODUCT(--(NOT(ISERR(SEARCH({"H200","H201","H202","H203","H280","EUH001","EUH006"},L12)))))&gt;0,"HIGH",IF(SUMPRODUCT(--(NOT(ISERR(SEARCH({"H204","H205","H240","H241","EUH018","EUH019","EUH044"},L12)))))&gt;0,"MEDIUM","-"))</f>
        <v>-</v>
      </c>
      <c r="AI12" s="2" t="str">
        <f>IF(SUMPRODUCT(--(NOT(ISERR(SEARCH({"H222","H224"},L12)))))&gt;0,"HIGH",IF(SUMPRODUCT(--(NOT(ISERR(SEARCH({"H225"},L12)))))&gt;0,"MEDIUM",IF(SUMPRODUCT(--(NOT(ISERR(SEARCH({"H226"},L12)))))&gt;0,"LOW","-")))</f>
        <v>-</v>
      </c>
      <c r="AJ12" s="2" t="str">
        <f>IF(SUMPRODUCT(--(NOT(ISERR(SEARCH({"H220"},M12)))))&gt;0,"HIGH",IF(SUMPRODUCT(--(NOT(ISERR(SEARCH({"H270","H271","H272"},M12)))))&gt;0,"MEDIUM",IF(SUMPRODUCT(--(NOT(ISERR(SEARCH({"H221"},M12)))))&gt;0,"LOW","-")))</f>
        <v>-</v>
      </c>
      <c r="AK12" s="2" t="str">
        <f>IF(SUMPRODUCT(--(NOT(ISERR(SEARCH({"H330"},L12)))))&gt;0,"HIGH",IF(SUMPRODUCT(--(NOT(ISERR(SEARCH({"H281","H331"},L12)))))&gt;0,"MEDIUM","-"))</f>
        <v>-</v>
      </c>
    </row>
    <row r="13" spans="1:44" ht="25" customHeight="1" x14ac:dyDescent="0.35">
      <c r="A13" s="30" t="s">
        <v>67</v>
      </c>
      <c r="B13" s="18" t="s">
        <v>68</v>
      </c>
      <c r="C13" s="18"/>
      <c r="D13" s="18"/>
      <c r="E13" s="18">
        <v>127</v>
      </c>
      <c r="F13" s="18"/>
      <c r="G13" s="19" t="s">
        <v>69</v>
      </c>
      <c r="H13" s="19"/>
      <c r="I13" s="18"/>
      <c r="J13" s="18"/>
      <c r="K13" s="18"/>
      <c r="L13" s="28" t="s">
        <v>70</v>
      </c>
      <c r="M13" s="18"/>
      <c r="N13" s="21" t="str">
        <f>IF(SUMPRODUCT(--(NOT(ISERR(SEARCH({"H400","H401","H402","H410","H411","H412","H413"},L13)))))&gt;0,"X","-")</f>
        <v>X</v>
      </c>
      <c r="O13" s="21" t="str">
        <f>IF(SUMPRODUCT(--(NOT(ISERR(SEARCH({"H302","H303","H312","H313","H315","H316","H317","H319","H320","H332","H333","H335","H336","H420","EUH014","EUH029","EUH031","EUH032","EUH059","EUH066"},L13)))))&gt;0,"X","-")</f>
        <v>X</v>
      </c>
      <c r="P13" s="21" t="str">
        <f>IF(SUMPRODUCT(--(NOT(ISERR(SEARCH({"H200","H201","H202","H203","H204","H205","H240","H241","EUH001","EUH006","EUH018","EUH019","EUH044"},L13)))))&gt;0,"X","-")</f>
        <v>-</v>
      </c>
      <c r="Q13" s="21" t="str">
        <f>IF(SUMPRODUCT(--(NOT(ISERR(SEARCH({"H304","H305","H334","H340","H341","H350","H351","H360","H361","H370","H371","H372","H373"},L13)))))&gt;0,"X","-")</f>
        <v>X</v>
      </c>
      <c r="R13" s="21" t="str">
        <f>IF(SUMPRODUCT(--(NOT(ISERR(SEARCH({"H280","H281"},L13)))))&gt;0,"X","-")</f>
        <v>-</v>
      </c>
      <c r="S13" s="21" t="str">
        <f>IF(SUMPRODUCT(--(NOT(ISERR(SEARCH({"H270","H271","H272","H281"},L13)))))&gt;0,"X","-")</f>
        <v>-</v>
      </c>
      <c r="T13" s="21" t="str">
        <f>IF(SUMPRODUCT(--(NOT(ISERR(SEARCH({"H203","H204","H220","H221","H222","H223","H224","H225","H226","H227","H228","H241","H242","H250","H251","H252","H260","H261"},L13)))))&gt;0,"X","-")</f>
        <v>X</v>
      </c>
      <c r="U13" s="21" t="str">
        <f>IF(SUMPRODUCT(--(NOT(ISERR(SEARCH({"H290","H314","H318","EUH071"},L13)))))&gt;0,"X","-")</f>
        <v>-</v>
      </c>
      <c r="V13" s="21" t="str">
        <f>IF(SUMPRODUCT(--(NOT(ISERR(SEARCH({"H300","H301","H310","H311","H330","H331","EUH070"},L13)))))&gt;0,"X","-")</f>
        <v>-</v>
      </c>
      <c r="W13" s="21" t="str">
        <f>IF(SUMPRODUCT(--(NOT(ISERR(SEARCH({"H200","201","H202","H203","H220","H222","H224","H250","H251","H252","H280","H300","H310","H330","H334","H340","H341","H350","H351","H360","H361","H362","H372","EUH001","EUH006","EUH032","EUH070"},L13)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13)))))&gt;0,"MEDIUM",IF(SUMPRODUCT(--(NOT(ISERR(SEARCH({"H221","H223","H226","H227","H228","H242","H290","H303","H304","H305","H313","H315","H316","H319","H320","H333","H336","H401","H402","EUH066"},L13)))))&gt;0,"LOW","-")))</f>
        <v>HIGH</v>
      </c>
      <c r="X13" s="22"/>
      <c r="Y13" s="23"/>
      <c r="Z13" s="4"/>
      <c r="AA13" s="11"/>
      <c r="AB13" s="2" t="str">
        <f>IF(SUMPRODUCT(--(NOT(ISERR(SEARCH({"H350","H351","H372","EUH070"},L13)))))&gt;0,"HIGH",IF(SUMPRODUCT(--(NOT(ISERR(SEARCH({"H301","H302","H311","H312","H314","H318","H332","H335","H370","H371","H373","EUH071"},L13)))))&gt;0,"MEDIUM",IF(SUMPRODUCT(--(NOT(ISERR(SEARCH({"H223","H227","H228","H242","H290","H303","H304","H305","H313","H315","H316","H318","H319","H320","H333","H336","EUH066"},L13)))))&gt;0,"LOW","-")))</f>
        <v>LOW</v>
      </c>
      <c r="AC13" s="2" t="str">
        <f>IF(SUMPRODUCT(--(NOT(ISERR(SEARCH({"H334"},L13)))))&gt;0,"HIGH",IF(SUMPRODUCT(--(NOT(ISERR(SEARCH({"H317"},L13)))))&gt;0,"MEDIUM","-"))</f>
        <v>-</v>
      </c>
      <c r="AD13" s="2" t="str">
        <f>IF(SUMPRODUCT(--(NOT(ISERR(SEARCH({"H340","H341","H360","H361","H362"},L13)))))&gt;0,"HIGH","-")</f>
        <v>-</v>
      </c>
      <c r="AE13" s="2" t="str">
        <f>IF(SUMPRODUCT(--(NOT(ISERR(SEARCH({"H300","H310","H330"},L13)))))&gt;0,"HIGH","-")</f>
        <v>-</v>
      </c>
      <c r="AF13" s="2" t="str">
        <f>IF(SUMPRODUCT(--(NOT(ISERR(SEARCH({"H250","H251","H252","EUH032"},L13)))))&gt;0,"HIGH",IF(SUMPRODUCT(--(NOT(ISERR(SEARCH({"H260","H261","H270","H271","H272","EUH014","EUH029","EUH031"},L13)))))&gt;0,"MEDIUM","-"))</f>
        <v>-</v>
      </c>
      <c r="AG13" s="2" t="str">
        <f>IF(SUMPRODUCT(--(NOT(ISERR(SEARCH({"H400","H410","H411","H412","H413","H420","EUH059"},L13)))))&gt;0,"MEDIUM",IF(SUMPRODUCT(--(NOT(ISERR(SEARCH({"H401","H402"},L13)))))&gt;0,"LOW","-"))</f>
        <v>MEDIUM</v>
      </c>
      <c r="AH13" s="2" t="str">
        <f>IF(SUMPRODUCT(--(NOT(ISERR(SEARCH({"H200","H201","H202","H203","H280","EUH001","EUH006"},L13)))))&gt;0,"HIGH",IF(SUMPRODUCT(--(NOT(ISERR(SEARCH({"H204","H205","H240","H241","EUH018","EUH019","EUH044"},L13)))))&gt;0,"MEDIUM","-"))</f>
        <v>-</v>
      </c>
      <c r="AI13" s="2" t="str">
        <f>IF(SUMPRODUCT(--(NOT(ISERR(SEARCH({"H222","H224"},L13)))))&gt;0,"HIGH",IF(SUMPRODUCT(--(NOT(ISERR(SEARCH({"H225"},L13)))))&gt;0,"MEDIUM",IF(SUMPRODUCT(--(NOT(ISERR(SEARCH({"H226"},L13)))))&gt;0,"LOW","-")))</f>
        <v>HIGH</v>
      </c>
      <c r="AJ13" s="2" t="str">
        <f>IF(SUMPRODUCT(--(NOT(ISERR(SEARCH({"H220"},M13)))))&gt;0,"HIGH",IF(SUMPRODUCT(--(NOT(ISERR(SEARCH({"H270","H271","H272"},M13)))))&gt;0,"MEDIUM",IF(SUMPRODUCT(--(NOT(ISERR(SEARCH({"H221"},M13)))))&gt;0,"LOW","-")))</f>
        <v>-</v>
      </c>
      <c r="AK13" s="2" t="str">
        <f>IF(SUMPRODUCT(--(NOT(ISERR(SEARCH({"H330"},L13)))))&gt;0,"HIGH",IF(SUMPRODUCT(--(NOT(ISERR(SEARCH({"H281","H331"},L13)))))&gt;0,"MEDIUM","-"))</f>
        <v>-</v>
      </c>
    </row>
    <row r="14" spans="1:44" ht="25" customHeight="1" x14ac:dyDescent="0.35">
      <c r="A14" s="30" t="s">
        <v>71</v>
      </c>
      <c r="B14" s="18" t="s">
        <v>72</v>
      </c>
      <c r="C14" s="18" t="s">
        <v>73</v>
      </c>
      <c r="D14" s="18"/>
      <c r="E14" s="18">
        <v>127</v>
      </c>
      <c r="F14" s="18"/>
      <c r="G14" s="19" t="s">
        <v>78</v>
      </c>
      <c r="H14" s="19"/>
      <c r="I14" s="18"/>
      <c r="J14" s="18"/>
      <c r="K14" s="18"/>
      <c r="L14" s="28" t="s">
        <v>74</v>
      </c>
      <c r="M14" s="18"/>
      <c r="N14" s="21" t="str">
        <f>IF(SUMPRODUCT(--(NOT(ISERR(SEARCH({"H400","H401","H402","H410","H411","H412","H413"},L14)))))&gt;0,"X","-")</f>
        <v>X</v>
      </c>
      <c r="O14" s="21" t="str">
        <f>IF(SUMPRODUCT(--(NOT(ISERR(SEARCH({"H302","H303","H312","H313","H315","H316","H317","H319","H320","H332","H333","H335","H336","H420","EUH014","EUH029","EUH031","EUH032","EUH059","EUH066"},L14)))))&gt;0,"X","-")</f>
        <v>X</v>
      </c>
      <c r="P14" s="21" t="str">
        <f>IF(SUMPRODUCT(--(NOT(ISERR(SEARCH({"H200","H201","H202","H203","H204","H205","H240","H241","EUH001","EUH006","EUH018","EUH019","EUH044"},L14)))))&gt;0,"X","-")</f>
        <v>-</v>
      </c>
      <c r="Q14" s="21" t="str">
        <f>IF(SUMPRODUCT(--(NOT(ISERR(SEARCH({"H304","H305","H334","H340","H341","H350","H351","H360","H361","H370","H371","H372","H373"},L14)))))&gt;0,"X","-")</f>
        <v>-</v>
      </c>
      <c r="R14" s="21" t="str">
        <f>IF(SUMPRODUCT(--(NOT(ISERR(SEARCH({"H280","H281"},L14)))))&gt;0,"X","-")</f>
        <v>-</v>
      </c>
      <c r="S14" s="21" t="str">
        <f>IF(SUMPRODUCT(--(NOT(ISERR(SEARCH({"H270","H271","H272","H281"},L14)))))&gt;0,"X","-")</f>
        <v>-</v>
      </c>
      <c r="T14" s="21" t="str">
        <f>IF(SUMPRODUCT(--(NOT(ISERR(SEARCH({"H203","H204","H220","H221","H222","H223","H224","H225","H226","H227","H228","H241","H242","H250","H251","H252","H260","H261"},L14)))))&gt;0,"X","-")</f>
        <v>-</v>
      </c>
      <c r="U14" s="21" t="str">
        <f>IF(SUMPRODUCT(--(NOT(ISERR(SEARCH({"H290","H314","H318","EUH071"},L14)))))&gt;0,"X","-")</f>
        <v>-</v>
      </c>
      <c r="V14" s="21" t="str">
        <f>IF(SUMPRODUCT(--(NOT(ISERR(SEARCH({"H300","H301","H310","H311","H330","H331","EUH070"},L14)))))&gt;0,"X","-")</f>
        <v>-</v>
      </c>
      <c r="W14" s="21" t="str">
        <f>IF(SUMPRODUCT(--(NOT(ISERR(SEARCH({"H200","201","H202","H203","H220","H222","H224","H250","H251","H252","H280","H300","H310","H330","H334","H340","H341","H350","H351","H360","H361","H362","H372","EUH001","EUH006","EUH032","EUH070"},L14)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14)))))&gt;0,"MEDIUM",IF(SUMPRODUCT(--(NOT(ISERR(SEARCH({"H221","H223","H226","H227","H228","H242","H290","H303","H304","H305","H313","H315","H316","H319","H320","H333","H336","H401","H402","EUH066"},L14)))))&gt;0,"LOW","-")))</f>
        <v>MEDIUM</v>
      </c>
      <c r="X14" s="22"/>
      <c r="Y14" s="23"/>
      <c r="Z14" s="4"/>
      <c r="AA14" s="11"/>
      <c r="AB14" s="2" t="str">
        <f>IF(SUMPRODUCT(--(NOT(ISERR(SEARCH({"H350","H351","H372","EUH070"},L14)))))&gt;0,"HIGH",IF(SUMPRODUCT(--(NOT(ISERR(SEARCH({"H301","H302","H311","H312","H314","H318","H332","H335","H370","H371","H373","EUH071"},L14)))))&gt;0,"MEDIUM",IF(SUMPRODUCT(--(NOT(ISERR(SEARCH({"H223","H227","H228","H242","H290","H303","H304","H305","H313","H315","H316","H318","H319","H320","H333","H336","EUH066"},L14)))))&gt;0,"LOW","-")))</f>
        <v>LOW</v>
      </c>
      <c r="AC14" s="2" t="str">
        <f>IF(SUMPRODUCT(--(NOT(ISERR(SEARCH({"H334"},L14)))))&gt;0,"HIGH",IF(SUMPRODUCT(--(NOT(ISERR(SEARCH({"H317"},L14)))))&gt;0,"MEDIUM","-"))</f>
        <v>MEDIUM</v>
      </c>
      <c r="AD14" s="2" t="str">
        <f>IF(SUMPRODUCT(--(NOT(ISERR(SEARCH({"H340","H341","H360","H361","H362"},L14)))))&gt;0,"HIGH","-")</f>
        <v>-</v>
      </c>
      <c r="AE14" s="2" t="str">
        <f>IF(SUMPRODUCT(--(NOT(ISERR(SEARCH({"H300","H310","H330"},L14)))))&gt;0,"HIGH","-")</f>
        <v>-</v>
      </c>
      <c r="AF14" s="2" t="str">
        <f>IF(SUMPRODUCT(--(NOT(ISERR(SEARCH({"H250","H251","H252","EUH032"},L14)))))&gt;0,"HIGH",IF(SUMPRODUCT(--(NOT(ISERR(SEARCH({"H260","H261","H270","H271","H272","EUH014","EUH029","EUH031"},L14)))))&gt;0,"MEDIUM","-"))</f>
        <v>-</v>
      </c>
      <c r="AG14" s="2" t="str">
        <f>IF(SUMPRODUCT(--(NOT(ISERR(SEARCH({"H400","H410","H411","H412","H413","H420","EUH059"},L14)))))&gt;0,"MEDIUM",IF(SUMPRODUCT(--(NOT(ISERR(SEARCH({"H401","H402"},L14)))))&gt;0,"LOW","-"))</f>
        <v>MEDIUM</v>
      </c>
      <c r="AH14" s="2" t="str">
        <f>IF(SUMPRODUCT(--(NOT(ISERR(SEARCH({"H200","H201","H202","H203","H280","EUH001","EUH006"},L14)))))&gt;0,"HIGH",IF(SUMPRODUCT(--(NOT(ISERR(SEARCH({"H204","H205","H240","H241","EUH018","EUH019","EUH044"},L14)))))&gt;0,"MEDIUM","-"))</f>
        <v>-</v>
      </c>
      <c r="AI14" s="2" t="str">
        <f>IF(SUMPRODUCT(--(NOT(ISERR(SEARCH({"H222","H224"},L14)))))&gt;0,"HIGH",IF(SUMPRODUCT(--(NOT(ISERR(SEARCH({"H225"},L14)))))&gt;0,"MEDIUM",IF(SUMPRODUCT(--(NOT(ISERR(SEARCH({"H226"},L14)))))&gt;0,"LOW","-")))</f>
        <v>-</v>
      </c>
      <c r="AJ14" s="2" t="str">
        <f>IF(SUMPRODUCT(--(NOT(ISERR(SEARCH({"H220"},M14)))))&gt;0,"HIGH",IF(SUMPRODUCT(--(NOT(ISERR(SEARCH({"H270","H271","H272"},M14)))))&gt;0,"MEDIUM",IF(SUMPRODUCT(--(NOT(ISERR(SEARCH({"H221"},M14)))))&gt;0,"LOW","-")))</f>
        <v>-</v>
      </c>
      <c r="AK14" s="2" t="str">
        <f>IF(SUMPRODUCT(--(NOT(ISERR(SEARCH({"H330"},L14)))))&gt;0,"HIGH",IF(SUMPRODUCT(--(NOT(ISERR(SEARCH({"H281","H331"},L14)))))&gt;0,"MEDIUM","-"))</f>
        <v>-</v>
      </c>
    </row>
    <row r="15" spans="1:44" ht="25" customHeight="1" x14ac:dyDescent="0.35">
      <c r="A15" s="30" t="s">
        <v>75</v>
      </c>
      <c r="B15" s="18" t="s">
        <v>76</v>
      </c>
      <c r="C15" s="18"/>
      <c r="D15" s="18"/>
      <c r="E15" s="18">
        <v>127</v>
      </c>
      <c r="F15" s="18"/>
      <c r="G15" s="19" t="s">
        <v>78</v>
      </c>
      <c r="H15" s="19"/>
      <c r="I15" s="18"/>
      <c r="J15" s="18"/>
      <c r="K15" s="18"/>
      <c r="L15" s="28" t="s">
        <v>77</v>
      </c>
      <c r="M15" s="18"/>
      <c r="N15" s="21" t="str">
        <f>IF(SUMPRODUCT(--(NOT(ISERR(SEARCH({"H400","H401","H402","H410","H411","H412","H413"},L15)))))&gt;0,"X","-")</f>
        <v>X</v>
      </c>
      <c r="O15" s="21" t="str">
        <f>IF(SUMPRODUCT(--(NOT(ISERR(SEARCH({"H302","H303","H312","H313","H315","H316","H317","H319","H320","H332","H333","H335","H336","H420","EUH014","EUH029","EUH031","EUH032","EUH059","EUH066"},L15)))))&gt;0,"X","-")</f>
        <v>X</v>
      </c>
      <c r="P15" s="21" t="str">
        <f>IF(SUMPRODUCT(--(NOT(ISERR(SEARCH({"H200","H201","H202","H203","H204","H205","H240","H241","EUH001","EUH006","EUH018","EUH019","EUH044"},L15)))))&gt;0,"X","-")</f>
        <v>-</v>
      </c>
      <c r="Q15" s="21" t="str">
        <f>IF(SUMPRODUCT(--(NOT(ISERR(SEARCH({"H304","H305","H334","H340","H341","H350","H351","H360","H361","H370","H371","H372","H373"},L15)))))&gt;0,"X","-")</f>
        <v>-</v>
      </c>
      <c r="R15" s="21" t="str">
        <f>IF(SUMPRODUCT(--(NOT(ISERR(SEARCH({"H280","H281"},L15)))))&gt;0,"X","-")</f>
        <v>-</v>
      </c>
      <c r="S15" s="21" t="str">
        <f>IF(SUMPRODUCT(--(NOT(ISERR(SEARCH({"H270","H271","H272","H281"},L15)))))&gt;0,"X","-")</f>
        <v>-</v>
      </c>
      <c r="T15" s="21" t="str">
        <f>IF(SUMPRODUCT(--(NOT(ISERR(SEARCH({"H203","H204","H220","H221","H222","H223","H224","H225","H226","H227","H228","H241","H242","H250","H251","H252","H260","H261"},L15)))))&gt;0,"X","-")</f>
        <v>-</v>
      </c>
      <c r="U15" s="21" t="str">
        <f>IF(SUMPRODUCT(--(NOT(ISERR(SEARCH({"H290","H314","H318","EUH071"},L15)))))&gt;0,"X","-")</f>
        <v>X</v>
      </c>
      <c r="V15" s="21" t="str">
        <f>IF(SUMPRODUCT(--(NOT(ISERR(SEARCH({"H300","H301","H310","H311","H330","H331","EUH070"},L15)))))&gt;0,"X","-")</f>
        <v>-</v>
      </c>
      <c r="W15" s="21" t="str">
        <f>IF(SUMPRODUCT(--(NOT(ISERR(SEARCH({"H200","201","H202","H203","H220","H222","H224","H250","H251","H252","H280","H300","H310","H330","H334","H340","H341","H350","H351","H360","H361","H362","H372","EUH001","EUH006","EUH032","EUH070"},L15)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15)))))&gt;0,"MEDIUM",IF(SUMPRODUCT(--(NOT(ISERR(SEARCH({"H221","H223","H226","H227","H228","H242","H290","H303","H304","H305","H313","H315","H316","H319","H320","H333","H336","H401","H402","EUH066"},L15)))))&gt;0,"LOW","-")))</f>
        <v>MEDIUM</v>
      </c>
      <c r="X15" s="22"/>
      <c r="Y15" s="23"/>
      <c r="Z15" s="4"/>
      <c r="AA15" s="11"/>
      <c r="AB15" s="2" t="str">
        <f>IF(SUMPRODUCT(--(NOT(ISERR(SEARCH({"H350","H351","H372","EUH070"},L15)))))&gt;0,"HIGH",IF(SUMPRODUCT(--(NOT(ISERR(SEARCH({"H301","H302","H311","H312","H314","H318","H332","H335","H370","H371","H373","EUH071"},L15)))))&gt;0,"MEDIUM",IF(SUMPRODUCT(--(NOT(ISERR(SEARCH({"H223","H227","H228","H242","H290","H303","H304","H305","H313","H315","H316","H318","H319","H320","H333","H336","EUH066"},L15)))))&gt;0,"LOW","-")))</f>
        <v>MEDIUM</v>
      </c>
      <c r="AC15" s="2" t="str">
        <f>IF(SUMPRODUCT(--(NOT(ISERR(SEARCH({"H334"},L15)))))&gt;0,"HIGH",IF(SUMPRODUCT(--(NOT(ISERR(SEARCH({"H317"},L15)))))&gt;0,"MEDIUM","-"))</f>
        <v>-</v>
      </c>
      <c r="AD15" s="2" t="str">
        <f>IF(SUMPRODUCT(--(NOT(ISERR(SEARCH({"H340","H341","H360","H361","H362"},L15)))))&gt;0,"HIGH","-")</f>
        <v>-</v>
      </c>
      <c r="AE15" s="2" t="str">
        <f>IF(SUMPRODUCT(--(NOT(ISERR(SEARCH({"H300","H310","H330"},L15)))))&gt;0,"HIGH","-")</f>
        <v>-</v>
      </c>
      <c r="AF15" s="2" t="str">
        <f>IF(SUMPRODUCT(--(NOT(ISERR(SEARCH({"H250","H251","H252","EUH032"},L15)))))&gt;0,"HIGH",IF(SUMPRODUCT(--(NOT(ISERR(SEARCH({"H260","H261","H270","H271","H272","EUH014","EUH029","EUH031"},L15)))))&gt;0,"MEDIUM","-"))</f>
        <v>-</v>
      </c>
      <c r="AG15" s="2" t="str">
        <f>IF(SUMPRODUCT(--(NOT(ISERR(SEARCH({"H400","H410","H411","H412","H413","H420","EUH059"},L15)))))&gt;0,"MEDIUM",IF(SUMPRODUCT(--(NOT(ISERR(SEARCH({"H401","H402"},L15)))))&gt;0,"LOW","-"))</f>
        <v>MEDIUM</v>
      </c>
      <c r="AH15" s="2" t="str">
        <f>IF(SUMPRODUCT(--(NOT(ISERR(SEARCH({"H200","H201","H202","H203","H280","EUH001","EUH006"},L15)))))&gt;0,"HIGH",IF(SUMPRODUCT(--(NOT(ISERR(SEARCH({"H204","H205","H240","H241","EUH018","EUH019","EUH044"},L15)))))&gt;0,"MEDIUM","-"))</f>
        <v>-</v>
      </c>
      <c r="AI15" s="2" t="str">
        <f>IF(SUMPRODUCT(--(NOT(ISERR(SEARCH({"H222","H224"},L15)))))&gt;0,"HIGH",IF(SUMPRODUCT(--(NOT(ISERR(SEARCH({"H225"},L15)))))&gt;0,"MEDIUM",IF(SUMPRODUCT(--(NOT(ISERR(SEARCH({"H226"},L15)))))&gt;0,"LOW","-")))</f>
        <v>-</v>
      </c>
      <c r="AJ15" s="2" t="str">
        <f>IF(SUMPRODUCT(--(NOT(ISERR(SEARCH({"H220"},M15)))))&gt;0,"HIGH",IF(SUMPRODUCT(--(NOT(ISERR(SEARCH({"H270","H271","H272"},M15)))))&gt;0,"MEDIUM",IF(SUMPRODUCT(--(NOT(ISERR(SEARCH({"H221"},M15)))))&gt;0,"LOW","-")))</f>
        <v>-</v>
      </c>
      <c r="AK15" s="2" t="str">
        <f>IF(SUMPRODUCT(--(NOT(ISERR(SEARCH({"H330"},L15)))))&gt;0,"HIGH",IF(SUMPRODUCT(--(NOT(ISERR(SEARCH({"H281","H331"},L15)))))&gt;0,"MEDIUM","-"))</f>
        <v>-</v>
      </c>
    </row>
    <row r="16" spans="1:44" ht="25" customHeight="1" x14ac:dyDescent="0.2">
      <c r="A16" s="18" t="s">
        <v>96</v>
      </c>
      <c r="B16" s="18" t="s">
        <v>79</v>
      </c>
      <c r="C16" s="18"/>
      <c r="D16" s="18"/>
      <c r="E16" s="18">
        <v>127</v>
      </c>
      <c r="F16" s="18"/>
      <c r="G16" s="19" t="s">
        <v>83</v>
      </c>
      <c r="H16" s="19"/>
      <c r="I16" s="18"/>
      <c r="J16" s="18"/>
      <c r="K16" s="18"/>
      <c r="L16" s="28" t="s">
        <v>80</v>
      </c>
      <c r="M16" s="18"/>
      <c r="N16" s="21" t="str">
        <f>IF(SUMPRODUCT(--(NOT(ISERR(SEARCH({"H400","H401","H402","H410","H411","H412","H413"},L16)))))&gt;0,"X","-")</f>
        <v>X</v>
      </c>
      <c r="O16" s="21" t="str">
        <f>IF(SUMPRODUCT(--(NOT(ISERR(SEARCH({"H302","H303","H312","H313","H315","H316","H317","H319","H320","H332","H333","H335","H336","H420","EUH014","EUH029","EUH031","EUH032","EUH059","EUH066"},L16)))))&gt;0,"X","-")</f>
        <v>X</v>
      </c>
      <c r="P16" s="21" t="str">
        <f>IF(SUMPRODUCT(--(NOT(ISERR(SEARCH({"H200","H201","H202","H203","H204","H205","H240","H241","EUH001","EUH006","EUH018","EUH019","EUH044"},L16)))))&gt;0,"X","-")</f>
        <v>-</v>
      </c>
      <c r="Q16" s="21" t="str">
        <f>IF(SUMPRODUCT(--(NOT(ISERR(SEARCH({"H304","H305","H334","H340","H341","H350","H351","H360","H361","H370","H371","H372","H373"},L16)))))&gt;0,"X","-")</f>
        <v>X</v>
      </c>
      <c r="R16" s="21" t="str">
        <f>IF(SUMPRODUCT(--(NOT(ISERR(SEARCH({"H280","H281"},L16)))))&gt;0,"X","-")</f>
        <v>-</v>
      </c>
      <c r="S16" s="21" t="str">
        <f>IF(SUMPRODUCT(--(NOT(ISERR(SEARCH({"H270","H271","H272","H281"},L16)))))&gt;0,"X","-")</f>
        <v>-</v>
      </c>
      <c r="T16" s="21" t="str">
        <f>IF(SUMPRODUCT(--(NOT(ISERR(SEARCH({"H203","H204","H220","H221","H222","H223","H224","H225","H226","H227","H228","H241","H242","H250","H251","H252","H260","H261"},L16)))))&gt;0,"X","-")</f>
        <v>-</v>
      </c>
      <c r="U16" s="21" t="str">
        <f>IF(SUMPRODUCT(--(NOT(ISERR(SEARCH({"H290","H314","H318","EUH071"},L16)))))&gt;0,"X","-")</f>
        <v>-</v>
      </c>
      <c r="V16" s="21" t="str">
        <f>IF(SUMPRODUCT(--(NOT(ISERR(SEARCH({"H300","H301","H310","H311","H330","H331","EUH070"},L16)))))&gt;0,"X","-")</f>
        <v>-</v>
      </c>
      <c r="W16" s="21" t="str">
        <f>IF(SUMPRODUCT(--(NOT(ISERR(SEARCH({"H200","201","H202","H203","H220","H222","H224","H250","H251","H252","H280","H300","H310","H330","H334","H340","H341","H350","H351","H360","H361","H362","H372","EUH001","EUH006","EUH032","EUH070"},L16)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16)))))&gt;0,"MEDIUM",IF(SUMPRODUCT(--(NOT(ISERR(SEARCH({"H221","H223","H226","H227","H228","H242","H290","H303","H304","H305","H313","H315","H316","H319","H320","H333","H336","H401","H402","EUH066"},L16)))))&gt;0,"LOW","-")))</f>
        <v>HIGH</v>
      </c>
      <c r="X16" s="22"/>
      <c r="Y16" s="23"/>
      <c r="Z16" s="4"/>
      <c r="AA16" s="11"/>
      <c r="AB16" s="2" t="str">
        <f>IF(SUMPRODUCT(--(NOT(ISERR(SEARCH({"H350","H351","H372","EUH070"},L16)))))&gt;0,"HIGH",IF(SUMPRODUCT(--(NOT(ISERR(SEARCH({"H301","H302","H311","H312","H314","H318","H332","H335","H370","H371","H373","EUH071"},L16)))))&gt;0,"MEDIUM",IF(SUMPRODUCT(--(NOT(ISERR(SEARCH({"H223","H227","H228","H242","H290","H303","H304","H305","H313","H315","H316","H318","H319","H320","H333","H336","EUH066"},L16)))))&gt;0,"LOW","-")))</f>
        <v>HIGH</v>
      </c>
      <c r="AC16" s="2" t="str">
        <f>IF(SUMPRODUCT(--(NOT(ISERR(SEARCH({"H334"},L16)))))&gt;0,"HIGH",IF(SUMPRODUCT(--(NOT(ISERR(SEARCH({"H317"},L16)))))&gt;0,"MEDIUM","-"))</f>
        <v>MEDIUM</v>
      </c>
      <c r="AD16" s="2" t="str">
        <f>IF(SUMPRODUCT(--(NOT(ISERR(SEARCH({"H340","H341","H360","H361","H362"},L16)))))&gt;0,"HIGH","-")</f>
        <v>HIGH</v>
      </c>
      <c r="AE16" s="2" t="str">
        <f>IF(SUMPRODUCT(--(NOT(ISERR(SEARCH({"H300","H310","H330"},L16)))))&gt;0,"HIGH","-")</f>
        <v>-</v>
      </c>
      <c r="AF16" s="2" t="str">
        <f>IF(SUMPRODUCT(--(NOT(ISERR(SEARCH({"H250","H251","H252","EUH032"},L16)))))&gt;0,"HIGH",IF(SUMPRODUCT(--(NOT(ISERR(SEARCH({"H260","H261","H270","H271","H272","EUH014","EUH029","EUH031"},L16)))))&gt;0,"MEDIUM","-"))</f>
        <v>-</v>
      </c>
      <c r="AG16" s="2" t="str">
        <f>IF(SUMPRODUCT(--(NOT(ISERR(SEARCH({"H400","H410","H411","H412","H413","H420","EUH059"},L16)))))&gt;0,"MEDIUM",IF(SUMPRODUCT(--(NOT(ISERR(SEARCH({"H401","H402"},L16)))))&gt;0,"LOW","-"))</f>
        <v>MEDIUM</v>
      </c>
      <c r="AH16" s="2" t="str">
        <f>IF(SUMPRODUCT(--(NOT(ISERR(SEARCH({"H200","H201","H202","H203","H280","EUH001","EUH006"},L16)))))&gt;0,"HIGH",IF(SUMPRODUCT(--(NOT(ISERR(SEARCH({"H204","H205","H240","H241","EUH018","EUH019","EUH044"},L16)))))&gt;0,"MEDIUM","-"))</f>
        <v>-</v>
      </c>
      <c r="AI16" s="2" t="str">
        <f>IF(SUMPRODUCT(--(NOT(ISERR(SEARCH({"H222","H224"},L16)))))&gt;0,"HIGH",IF(SUMPRODUCT(--(NOT(ISERR(SEARCH({"H225"},L16)))))&gt;0,"MEDIUM",IF(SUMPRODUCT(--(NOT(ISERR(SEARCH({"H226"},L16)))))&gt;0,"LOW","-")))</f>
        <v>-</v>
      </c>
      <c r="AJ16" s="2" t="str">
        <f>IF(SUMPRODUCT(--(NOT(ISERR(SEARCH({"H220"},M16)))))&gt;0,"HIGH",IF(SUMPRODUCT(--(NOT(ISERR(SEARCH({"H270","H271","H272"},M16)))))&gt;0,"MEDIUM",IF(SUMPRODUCT(--(NOT(ISERR(SEARCH({"H221"},M16)))))&gt;0,"LOW","-")))</f>
        <v>-</v>
      </c>
      <c r="AK16" s="2" t="str">
        <f>IF(SUMPRODUCT(--(NOT(ISERR(SEARCH({"H330"},L16)))))&gt;0,"HIGH",IF(SUMPRODUCT(--(NOT(ISERR(SEARCH({"H281","H331"},L16)))))&gt;0,"MEDIUM","-"))</f>
        <v>-</v>
      </c>
    </row>
    <row r="17" spans="1:37" ht="25" customHeight="1" x14ac:dyDescent="0.35">
      <c r="A17" s="30" t="s">
        <v>97</v>
      </c>
      <c r="B17" s="18" t="s">
        <v>81</v>
      </c>
      <c r="C17" s="18" t="s">
        <v>82</v>
      </c>
      <c r="D17" s="18"/>
      <c r="E17" s="18">
        <v>127</v>
      </c>
      <c r="F17" s="18"/>
      <c r="G17" s="19" t="s">
        <v>63</v>
      </c>
      <c r="H17" s="19"/>
      <c r="I17" s="18"/>
      <c r="J17" s="18"/>
      <c r="K17" s="18"/>
      <c r="L17" s="28"/>
      <c r="M17" s="18"/>
      <c r="N17" s="21" t="str">
        <f>IF(SUMPRODUCT(--(NOT(ISERR(SEARCH({"H400","H401","H402","H410","H411","H412","H413"},L17)))))&gt;0,"X","-")</f>
        <v>-</v>
      </c>
      <c r="O17" s="21" t="str">
        <f>IF(SUMPRODUCT(--(NOT(ISERR(SEARCH({"H302","H303","H312","H313","H315","H316","H317","H319","H320","H332","H333","H335","H336","H420","EUH014","EUH029","EUH031","EUH032","EUH059","EUH066"},L17)))))&gt;0,"X","-")</f>
        <v>-</v>
      </c>
      <c r="P17" s="21" t="str">
        <f>IF(SUMPRODUCT(--(NOT(ISERR(SEARCH({"H200","H201","H202","H203","H204","H205","H240","H241","EUH001","EUH006","EUH018","EUH019","EUH044"},L17)))))&gt;0,"X","-")</f>
        <v>-</v>
      </c>
      <c r="Q17" s="21" t="str">
        <f>IF(SUMPRODUCT(--(NOT(ISERR(SEARCH({"H304","H305","H334","H340","H341","H350","H351","H360","H361","H370","H371","H372","H373"},L17)))))&gt;0,"X","-")</f>
        <v>-</v>
      </c>
      <c r="R17" s="21" t="str">
        <f>IF(SUMPRODUCT(--(NOT(ISERR(SEARCH({"H280","H281"},L17)))))&gt;0,"X","-")</f>
        <v>-</v>
      </c>
      <c r="S17" s="21" t="str">
        <f>IF(SUMPRODUCT(--(NOT(ISERR(SEARCH({"H270","H271","H272","H281"},L17)))))&gt;0,"X","-")</f>
        <v>-</v>
      </c>
      <c r="T17" s="21" t="str">
        <f>IF(SUMPRODUCT(--(NOT(ISERR(SEARCH({"H203","H204","H220","H221","H222","H223","H224","H225","H226","H227","H228","H241","H242","H250","H251","H252","H260","H261"},L17)))))&gt;0,"X","-")</f>
        <v>-</v>
      </c>
      <c r="U17" s="21" t="str">
        <f>IF(SUMPRODUCT(--(NOT(ISERR(SEARCH({"H290","H314","H318","EUH071"},L17)))))&gt;0,"X","-")</f>
        <v>-</v>
      </c>
      <c r="V17" s="21" t="str">
        <f>IF(SUMPRODUCT(--(NOT(ISERR(SEARCH({"H300","H301","H310","H311","H330","H331","EUH070"},L17)))))&gt;0,"X","-")</f>
        <v>-</v>
      </c>
      <c r="W17" s="21" t="str">
        <f>IF(SUMPRODUCT(--(NOT(ISERR(SEARCH({"H200","201","H202","H203","H220","H222","H224","H250","H251","H252","H280","H300","H310","H330","H334","H340","H341","H350","H351","H360","H361","H362","H372","EUH001","EUH006","EUH032","EUH070"},L17)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17)))))&gt;0,"MEDIUM",IF(SUMPRODUCT(--(NOT(ISERR(SEARCH({"H221","H223","H226","H227","H228","H242","H290","H303","H304","H305","H313","H315","H316","H319","H320","H333","H336","H401","H402","EUH066"},L17)))))&gt;0,"LOW","-")))</f>
        <v>-</v>
      </c>
      <c r="X17" s="22"/>
      <c r="Y17" s="23"/>
      <c r="Z17" s="4"/>
      <c r="AA17" s="11"/>
      <c r="AB17" s="2" t="str">
        <f>IF(SUMPRODUCT(--(NOT(ISERR(SEARCH({"H350","H351","H372","EUH070"},L17)))))&gt;0,"HIGH",IF(SUMPRODUCT(--(NOT(ISERR(SEARCH({"H301","H302","H311","H312","H314","H318","H332","H335","H370","H371","H373","EUH071"},L17)))))&gt;0,"MEDIUM",IF(SUMPRODUCT(--(NOT(ISERR(SEARCH({"H223","H227","H228","H242","H290","H303","H304","H305","H313","H315","H316","H318","H319","H320","H333","H336","EUH066"},L17)))))&gt;0,"LOW","-")))</f>
        <v>-</v>
      </c>
      <c r="AC17" s="2" t="str">
        <f>IF(SUMPRODUCT(--(NOT(ISERR(SEARCH({"H334"},L17)))))&gt;0,"HIGH",IF(SUMPRODUCT(--(NOT(ISERR(SEARCH({"H317"},L17)))))&gt;0,"MEDIUM","-"))</f>
        <v>-</v>
      </c>
      <c r="AD17" s="2" t="str">
        <f>IF(SUMPRODUCT(--(NOT(ISERR(SEARCH({"H340","H341","H360","H361","H362"},L17)))))&gt;0,"HIGH","-")</f>
        <v>-</v>
      </c>
      <c r="AE17" s="2" t="str">
        <f>IF(SUMPRODUCT(--(NOT(ISERR(SEARCH({"H300","H310","H330"},L17)))))&gt;0,"HIGH","-")</f>
        <v>-</v>
      </c>
      <c r="AF17" s="2" t="str">
        <f>IF(SUMPRODUCT(--(NOT(ISERR(SEARCH({"H250","H251","H252","EUH032"},L17)))))&gt;0,"HIGH",IF(SUMPRODUCT(--(NOT(ISERR(SEARCH({"H260","H261","H270","H271","H272","EUH014","EUH029","EUH031"},L17)))))&gt;0,"MEDIUM","-"))</f>
        <v>-</v>
      </c>
      <c r="AG17" s="2" t="str">
        <f>IF(SUMPRODUCT(--(NOT(ISERR(SEARCH({"H400","H410","H411","H412","H413","H420","EUH059"},L17)))))&gt;0,"MEDIUM",IF(SUMPRODUCT(--(NOT(ISERR(SEARCH({"H401","H402"},L17)))))&gt;0,"LOW","-"))</f>
        <v>-</v>
      </c>
      <c r="AH17" s="2" t="str">
        <f>IF(SUMPRODUCT(--(NOT(ISERR(SEARCH({"H200","H201","H202","H203","H280","EUH001","EUH006"},L17)))))&gt;0,"HIGH",IF(SUMPRODUCT(--(NOT(ISERR(SEARCH({"H204","H205","H240","H241","EUH018","EUH019","EUH044"},L17)))))&gt;0,"MEDIUM","-"))</f>
        <v>-</v>
      </c>
      <c r="AI17" s="2" t="str">
        <f>IF(SUMPRODUCT(--(NOT(ISERR(SEARCH({"H222","H224"},L17)))))&gt;0,"HIGH",IF(SUMPRODUCT(--(NOT(ISERR(SEARCH({"H225"},L17)))))&gt;0,"MEDIUM",IF(SUMPRODUCT(--(NOT(ISERR(SEARCH({"H226"},L17)))))&gt;0,"LOW","-")))</f>
        <v>-</v>
      </c>
      <c r="AJ17" s="2" t="str">
        <f>IF(SUMPRODUCT(--(NOT(ISERR(SEARCH({"H220"},M17)))))&gt;0,"HIGH",IF(SUMPRODUCT(--(NOT(ISERR(SEARCH({"H270","H271","H272"},M17)))))&gt;0,"MEDIUM",IF(SUMPRODUCT(--(NOT(ISERR(SEARCH({"H221"},M17)))))&gt;0,"LOW","-")))</f>
        <v>-</v>
      </c>
      <c r="AK17" s="2" t="str">
        <f>IF(SUMPRODUCT(--(NOT(ISERR(SEARCH({"H330"},L17)))))&gt;0,"HIGH",IF(SUMPRODUCT(--(NOT(ISERR(SEARCH({"H281","H331"},L17)))))&gt;0,"MEDIUM","-"))</f>
        <v>-</v>
      </c>
    </row>
    <row r="18" spans="1:37" ht="25" customHeight="1" x14ac:dyDescent="0.3">
      <c r="A18" s="29" t="s">
        <v>42</v>
      </c>
      <c r="B18" s="18" t="s">
        <v>61</v>
      </c>
      <c r="C18" s="18" t="s">
        <v>62</v>
      </c>
      <c r="D18" s="18"/>
      <c r="E18" s="18">
        <v>127</v>
      </c>
      <c r="F18" s="18"/>
      <c r="G18" s="19" t="s">
        <v>63</v>
      </c>
      <c r="H18" s="19"/>
      <c r="I18" s="18"/>
      <c r="J18" s="18"/>
      <c r="K18" s="18"/>
      <c r="L18" s="28"/>
      <c r="M18" s="18"/>
      <c r="N18" s="21" t="str" cm="1">
        <f t="array" ref="N18">IF(SUMPRODUCT(--(NOT(ISERR(SEARCH({"H400","H401","H402","H410","H411","H412","H413"},L18)))))&gt;0,"X","-")</f>
        <v>-</v>
      </c>
      <c r="O18" s="21" t="str">
        <f>IF(SUMPRODUCT(--(NOT(ISERR(SEARCH({"H302","H303","H312","H313","H315","H316","H317","H319","H320","H332","H333","H335","H336","H420","EUH014","EUH029","EUH031","EUH032","EUH059","EUH066"},L18)))))&gt;0,"X","-")</f>
        <v>-</v>
      </c>
      <c r="P18" s="21" t="str">
        <f>IF(SUMPRODUCT(--(NOT(ISERR(SEARCH({"H200","H201","H202","H203","H204","H205","H240","H241","EUH001","EUH006","EUH018","EUH019","EUH044"},L18)))))&gt;0,"X","-")</f>
        <v>-</v>
      </c>
      <c r="Q18" s="21" t="str">
        <f>IF(SUMPRODUCT(--(NOT(ISERR(SEARCH({"H304","H305","H334","H340","H341","H350","H351","H360","H361","H370","H371","H372","H373"},L18)))))&gt;0,"X","-")</f>
        <v>-</v>
      </c>
      <c r="R18" s="21" t="str">
        <f>IF(SUMPRODUCT(--(NOT(ISERR(SEARCH({"H280","H281"},L18)))))&gt;0,"X","-")</f>
        <v>-</v>
      </c>
      <c r="S18" s="21" t="str">
        <f>IF(SUMPRODUCT(--(NOT(ISERR(SEARCH({"H270","H271","H272","H281"},L18)))))&gt;0,"X","-")</f>
        <v>-</v>
      </c>
      <c r="T18" s="21" t="str">
        <f>IF(SUMPRODUCT(--(NOT(ISERR(SEARCH({"H203","H204","H220","H221","H222","H223","H224","H225","H226","H227","H228","H241","H242","H250","H251","H252","H260","H261"},L18)))))&gt;0,"X","-")</f>
        <v>-</v>
      </c>
      <c r="U18" s="21" t="str">
        <f>IF(SUMPRODUCT(--(NOT(ISERR(SEARCH({"H290","H314","H318","EUH071"},L18)))))&gt;0,"X","-")</f>
        <v>-</v>
      </c>
      <c r="V18" s="21" t="str">
        <f>IF(SUMPRODUCT(--(NOT(ISERR(SEARCH({"H300","H301","H310","H311","H330","H331","EUH070"},L18)))))&gt;0,"X","-")</f>
        <v>-</v>
      </c>
      <c r="W18" s="21" t="str">
        <f>IF(SUMPRODUCT(--(NOT(ISERR(SEARCH({"H200","201","H202","H203","H220","H222","H224","H250","H251","H252","H280","H300","H310","H330","H334","H340","H341","H350","H351","H360","H361","H362","H372","EUH001","EUH006","EUH032","EUH070"},L18)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18)))))&gt;0,"MEDIUM",IF(SUMPRODUCT(--(NOT(ISERR(SEARCH({"H221","H223","H226","H227","H228","H242","H290","H303","H304","H305","H313","H315","H316","H319","H320","H333","H336","H401","H402","EUH066"},L18)))))&gt;0,"LOW","-")))</f>
        <v>-</v>
      </c>
      <c r="X18" s="22"/>
      <c r="Y18" s="23"/>
      <c r="Z18" s="4"/>
      <c r="AA18" s="11"/>
      <c r="AB18" s="2" t="str">
        <f>IF(SUMPRODUCT(--(NOT(ISERR(SEARCH({"H350","H351","H372","EUH070"},L18)))))&gt;0,"HIGH",IF(SUMPRODUCT(--(NOT(ISERR(SEARCH({"H301","H302","H311","H312","H314","H318","H332","H335","H370","H371","H373","EUH071"},L18)))))&gt;0,"MEDIUM",IF(SUMPRODUCT(--(NOT(ISERR(SEARCH({"H223","H227","H228","H242","H290","H303","H304","H305","H313","H315","H316","H318","H319","H320","H333","H336","EUH066"},L18)))))&gt;0,"LOW","-")))</f>
        <v>-</v>
      </c>
      <c r="AC18" s="2" t="str">
        <f>IF(SUMPRODUCT(--(NOT(ISERR(SEARCH({"H334"},L18)))))&gt;0,"HIGH",IF(SUMPRODUCT(--(NOT(ISERR(SEARCH({"H317"},L18)))))&gt;0,"MEDIUM","-"))</f>
        <v>-</v>
      </c>
      <c r="AD18" s="2" t="str">
        <f>IF(SUMPRODUCT(--(NOT(ISERR(SEARCH({"H340","H341","H360","H361","H362"},L18)))))&gt;0,"HIGH","-")</f>
        <v>-</v>
      </c>
      <c r="AE18" s="2" t="str">
        <f>IF(SUMPRODUCT(--(NOT(ISERR(SEARCH({"H300","H310","H330"},L18)))))&gt;0,"HIGH","-")</f>
        <v>-</v>
      </c>
      <c r="AF18" s="2" t="str">
        <f>IF(SUMPRODUCT(--(NOT(ISERR(SEARCH({"H250","H251","H252","EUH032"},L18)))))&gt;0,"HIGH",IF(SUMPRODUCT(--(NOT(ISERR(SEARCH({"H260","H261","H270","H271","H272","EUH014","EUH029","EUH031"},L18)))))&gt;0,"MEDIUM","-"))</f>
        <v>-</v>
      </c>
      <c r="AG18" s="2" t="str">
        <f>IF(SUMPRODUCT(--(NOT(ISERR(SEARCH({"H400","H410","H411","H412","H413","H420","EUH059"},L18)))))&gt;0,"MEDIUM",IF(SUMPRODUCT(--(NOT(ISERR(SEARCH({"H401","H402"},L18)))))&gt;0,"LOW","-"))</f>
        <v>-</v>
      </c>
      <c r="AH18" s="2" t="str">
        <f>IF(SUMPRODUCT(--(NOT(ISERR(SEARCH({"H200","H201","H202","H203","H280","EUH001","EUH006"},L18)))))&gt;0,"HIGH",IF(SUMPRODUCT(--(NOT(ISERR(SEARCH({"H204","H205","H240","H241","EUH018","EUH019","EUH044"},L18)))))&gt;0,"MEDIUM","-"))</f>
        <v>-</v>
      </c>
      <c r="AI18" s="2" t="str">
        <f>IF(SUMPRODUCT(--(NOT(ISERR(SEARCH({"H222","H224"},L18)))))&gt;0,"HIGH",IF(SUMPRODUCT(--(NOT(ISERR(SEARCH({"H225"},L18)))))&gt;0,"MEDIUM",IF(SUMPRODUCT(--(NOT(ISERR(SEARCH({"H226"},L18)))))&gt;0,"LOW","-")))</f>
        <v>-</v>
      </c>
      <c r="AJ18" s="2" t="str">
        <f>IF(SUMPRODUCT(--(NOT(ISERR(SEARCH({"H220"},M18)))))&gt;0,"HIGH",IF(SUMPRODUCT(--(NOT(ISERR(SEARCH({"H270","H271","H272"},M18)))))&gt;0,"MEDIUM",IF(SUMPRODUCT(--(NOT(ISERR(SEARCH({"H221"},M18)))))&gt;0,"LOW","-")))</f>
        <v>-</v>
      </c>
      <c r="AK18" s="2" t="str">
        <f>IF(SUMPRODUCT(--(NOT(ISERR(SEARCH({"H330"},L18)))))&gt;0,"HIGH",IF(SUMPRODUCT(--(NOT(ISERR(SEARCH({"H281","H331"},L18)))))&gt;0,"MEDIUM","-"))</f>
        <v>-</v>
      </c>
    </row>
    <row r="19" spans="1:37" ht="25" customHeight="1" x14ac:dyDescent="0.2">
      <c r="A19" s="18" t="s">
        <v>84</v>
      </c>
      <c r="B19" s="18" t="s">
        <v>85</v>
      </c>
      <c r="C19" s="18"/>
      <c r="D19" s="18"/>
      <c r="E19" s="18">
        <v>127</v>
      </c>
      <c r="F19" s="18"/>
      <c r="G19" s="19" t="s">
        <v>86</v>
      </c>
      <c r="H19" s="19"/>
      <c r="I19" s="18"/>
      <c r="J19" s="18"/>
      <c r="K19" s="18"/>
      <c r="L19" s="28" t="s">
        <v>74</v>
      </c>
      <c r="M19" s="18"/>
      <c r="N19" s="21" t="str">
        <f>IF(SUMPRODUCT(--(NOT(ISERR(SEARCH({"H400","H401","H402","H410","H411","H412","H413"},L19)))))&gt;0,"X","-")</f>
        <v>X</v>
      </c>
      <c r="O19" s="21" t="str">
        <f>IF(SUMPRODUCT(--(NOT(ISERR(SEARCH({"H302","H303","H312","H313","H315","H316","H317","H319","H320","H332","H333","H335","H336","H420","EUH014","EUH029","EUH031","EUH032","EUH059","EUH066"},L19)))))&gt;0,"X","-")</f>
        <v>X</v>
      </c>
      <c r="P19" s="21" t="str">
        <f>IF(SUMPRODUCT(--(NOT(ISERR(SEARCH({"H200","H201","H202","H203","H204","H205","H240","H241","EUH001","EUH006","EUH018","EUH019","EUH044"},L19)))))&gt;0,"X","-")</f>
        <v>-</v>
      </c>
      <c r="Q19" s="21" t="str">
        <f>IF(SUMPRODUCT(--(NOT(ISERR(SEARCH({"H304","H305","H334","H340","H341","H350","H351","H360","H361","H370","H371","H372","H373"},L19)))))&gt;0,"X","-")</f>
        <v>-</v>
      </c>
      <c r="R19" s="21" t="str">
        <f>IF(SUMPRODUCT(--(NOT(ISERR(SEARCH({"H280","H281"},L19)))))&gt;0,"X","-")</f>
        <v>-</v>
      </c>
      <c r="S19" s="21" t="str">
        <f>IF(SUMPRODUCT(--(NOT(ISERR(SEARCH({"H270","H271","H272","H281"},L19)))))&gt;0,"X","-")</f>
        <v>-</v>
      </c>
      <c r="T19" s="21" t="str">
        <f>IF(SUMPRODUCT(--(NOT(ISERR(SEARCH({"H203","H204","H220","H221","H222","H223","H224","H225","H226","H227","H228","H241","H242","H250","H251","H252","H260","H261"},L19)))))&gt;0,"X","-")</f>
        <v>-</v>
      </c>
      <c r="U19" s="21" t="str">
        <f>IF(SUMPRODUCT(--(NOT(ISERR(SEARCH({"H290","H314","H318","EUH071"},L19)))))&gt;0,"X","-")</f>
        <v>-</v>
      </c>
      <c r="V19" s="21" t="str">
        <f>IF(SUMPRODUCT(--(NOT(ISERR(SEARCH({"H300","H301","H310","H311","H330","H331","EUH070"},L19)))))&gt;0,"X","-")</f>
        <v>-</v>
      </c>
      <c r="W19" s="21" t="str">
        <f>IF(SUMPRODUCT(--(NOT(ISERR(SEARCH({"H200","201","H202","H203","H220","H222","H224","H250","H251","H252","H280","H300","H310","H330","H334","H340","H341","H350","H351","H360","H361","H362","H372","EUH001","EUH006","EUH032","EUH070"},L19)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19)))))&gt;0,"MEDIUM",IF(SUMPRODUCT(--(NOT(ISERR(SEARCH({"H221","H223","H226","H227","H228","H242","H290","H303","H304","H305","H313","H315","H316","H319","H320","H333","H336","H401","H402","EUH066"},L19)))))&gt;0,"LOW","-")))</f>
        <v>MEDIUM</v>
      </c>
      <c r="X19" s="22"/>
      <c r="Y19" s="23"/>
      <c r="Z19" s="4"/>
      <c r="AA19" s="11"/>
      <c r="AB19" s="2" t="str">
        <f>IF(SUMPRODUCT(--(NOT(ISERR(SEARCH({"H350","H351","H372","EUH070"},L19)))))&gt;0,"HIGH",IF(SUMPRODUCT(--(NOT(ISERR(SEARCH({"H301","H302","H311","H312","H314","H318","H332","H335","H370","H371","H373","EUH071"},L19)))))&gt;0,"MEDIUM",IF(SUMPRODUCT(--(NOT(ISERR(SEARCH({"H223","H227","H228","H242","H290","H303","H304","H305","H313","H315","H316","H318","H319","H320","H333","H336","EUH066"},L19)))))&gt;0,"LOW","-")))</f>
        <v>LOW</v>
      </c>
      <c r="AC19" s="2" t="str">
        <f>IF(SUMPRODUCT(--(NOT(ISERR(SEARCH({"H334"},L19)))))&gt;0,"HIGH",IF(SUMPRODUCT(--(NOT(ISERR(SEARCH({"H317"},L19)))))&gt;0,"MEDIUM","-"))</f>
        <v>MEDIUM</v>
      </c>
      <c r="AD19" s="2" t="str">
        <f>IF(SUMPRODUCT(--(NOT(ISERR(SEARCH({"H340","H341","H360","H361","H362"},L19)))))&gt;0,"HIGH","-")</f>
        <v>-</v>
      </c>
      <c r="AE19" s="2" t="str">
        <f>IF(SUMPRODUCT(--(NOT(ISERR(SEARCH({"H300","H310","H330"},L19)))))&gt;0,"HIGH","-")</f>
        <v>-</v>
      </c>
      <c r="AF19" s="2" t="str">
        <f>IF(SUMPRODUCT(--(NOT(ISERR(SEARCH({"H250","H251","H252","EUH032"},L19)))))&gt;0,"HIGH",IF(SUMPRODUCT(--(NOT(ISERR(SEARCH({"H260","H261","H270","H271","H272","EUH014","EUH029","EUH031"},L19)))))&gt;0,"MEDIUM","-"))</f>
        <v>-</v>
      </c>
      <c r="AG19" s="2" t="str">
        <f>IF(SUMPRODUCT(--(NOT(ISERR(SEARCH({"H400","H410","H411","H412","H413","H420","EUH059"},L19)))))&gt;0,"MEDIUM",IF(SUMPRODUCT(--(NOT(ISERR(SEARCH({"H401","H402"},L19)))))&gt;0,"LOW","-"))</f>
        <v>MEDIUM</v>
      </c>
      <c r="AH19" s="2" t="str">
        <f>IF(SUMPRODUCT(--(NOT(ISERR(SEARCH({"H200","H201","H202","H203","H280","EUH001","EUH006"},L19)))))&gt;0,"HIGH",IF(SUMPRODUCT(--(NOT(ISERR(SEARCH({"H204","H205","H240","H241","EUH018","EUH019","EUH044"},L19)))))&gt;0,"MEDIUM","-"))</f>
        <v>-</v>
      </c>
      <c r="AI19" s="2" t="str">
        <f>IF(SUMPRODUCT(--(NOT(ISERR(SEARCH({"H222","H224"},L19)))))&gt;0,"HIGH",IF(SUMPRODUCT(--(NOT(ISERR(SEARCH({"H225"},L19)))))&gt;0,"MEDIUM",IF(SUMPRODUCT(--(NOT(ISERR(SEARCH({"H226"},L19)))))&gt;0,"LOW","-")))</f>
        <v>-</v>
      </c>
      <c r="AJ19" s="2" t="str">
        <f>IF(SUMPRODUCT(--(NOT(ISERR(SEARCH({"H220"},M19)))))&gt;0,"HIGH",IF(SUMPRODUCT(--(NOT(ISERR(SEARCH({"H270","H271","H272"},M19)))))&gt;0,"MEDIUM",IF(SUMPRODUCT(--(NOT(ISERR(SEARCH({"H221"},M19)))))&gt;0,"LOW","-")))</f>
        <v>-</v>
      </c>
      <c r="AK19" s="2" t="str">
        <f>IF(SUMPRODUCT(--(NOT(ISERR(SEARCH({"H330"},L19)))))&gt;0,"HIGH",IF(SUMPRODUCT(--(NOT(ISERR(SEARCH({"H281","H331"},L19)))))&gt;0,"MEDIUM","-"))</f>
        <v>-</v>
      </c>
    </row>
    <row r="20" spans="1:37" ht="50" x14ac:dyDescent="0.2">
      <c r="A20" s="18" t="s">
        <v>87</v>
      </c>
      <c r="B20" s="18" t="s">
        <v>88</v>
      </c>
      <c r="C20" s="18"/>
      <c r="D20" s="18"/>
      <c r="E20" s="18">
        <v>127</v>
      </c>
      <c r="F20" s="18"/>
      <c r="G20" s="19" t="s">
        <v>86</v>
      </c>
      <c r="H20" s="19"/>
      <c r="I20" s="18"/>
      <c r="J20" s="18"/>
      <c r="K20" s="18"/>
      <c r="L20" s="28" t="s">
        <v>89</v>
      </c>
      <c r="M20" s="18"/>
      <c r="N20" s="21" t="str">
        <f>IF(SUMPRODUCT(--(NOT(ISERR(SEARCH({"H400","H401","H402","H410","H411","H412","H413"},L20)))))&gt;0,"X","-")</f>
        <v>X</v>
      </c>
      <c r="O20" s="21" t="str">
        <f>IF(SUMPRODUCT(--(NOT(ISERR(SEARCH({"H302","H303","H312","H313","H315","H316","H317","H319","H320","H332","H333","H335","H336","H420","EUH014","EUH029","EUH031","EUH032","EUH059","EUH066"},L20)))))&gt;0,"X","-")</f>
        <v>X</v>
      </c>
      <c r="P20" s="21" t="str">
        <f>IF(SUMPRODUCT(--(NOT(ISERR(SEARCH({"H200","H201","H202","H203","H204","H205","H240","H241","EUH001","EUH006","EUH018","EUH019","EUH044"},L20)))))&gt;0,"X","-")</f>
        <v>-</v>
      </c>
      <c r="Q20" s="21" t="str">
        <f>IF(SUMPRODUCT(--(NOT(ISERR(SEARCH({"H304","H305","H334","H340","H341","H350","H351","H360","H361","H370","H371","H372","H373"},L20)))))&gt;0,"X","-")</f>
        <v>-</v>
      </c>
      <c r="R20" s="21" t="str">
        <f>IF(SUMPRODUCT(--(NOT(ISERR(SEARCH({"H280","H281"},L20)))))&gt;0,"X","-")</f>
        <v>-</v>
      </c>
      <c r="S20" s="21" t="str">
        <f>IF(SUMPRODUCT(--(NOT(ISERR(SEARCH({"H270","H271","H272","H281"},L20)))))&gt;0,"X","-")</f>
        <v>-</v>
      </c>
      <c r="T20" s="21" t="str">
        <f>IF(SUMPRODUCT(--(NOT(ISERR(SEARCH({"H203","H204","H220","H221","H222","H223","H224","H225","H226","H227","H228","H241","H242","H250","H251","H252","H260","H261"},L20)))))&gt;0,"X","-")</f>
        <v>-</v>
      </c>
      <c r="U20" s="21" t="str">
        <f>IF(SUMPRODUCT(--(NOT(ISERR(SEARCH({"H290","H314","H318","EUH071"},L20)))))&gt;0,"X","-")</f>
        <v>-</v>
      </c>
      <c r="V20" s="21" t="str">
        <f>IF(SUMPRODUCT(--(NOT(ISERR(SEARCH({"H300","H301","H310","H311","H330","H331","EUH070"},L20)))))&gt;0,"X","-")</f>
        <v>-</v>
      </c>
      <c r="W20" s="21" t="str">
        <f>IF(SUMPRODUCT(--(NOT(ISERR(SEARCH({"H200","201","H202","H203","H220","H222","H224","H250","H251","H252","H280","H300","H310","H330","H334","H340","H341","H350","H351","H360","H361","H362","H372","EUH001","EUH006","EUH032","EUH070"},L20)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20)))))&gt;0,"MEDIUM",IF(SUMPRODUCT(--(NOT(ISERR(SEARCH({"H221","H223","H226","H227","H228","H242","H290","H303","H304","H305","H313","H315","H316","H319","H320","H333","H336","H401","H402","EUH066"},L20)))))&gt;0,"LOW","-")))</f>
        <v>MEDIUM</v>
      </c>
      <c r="X20" s="22"/>
      <c r="Y20" s="23"/>
      <c r="Z20" s="4"/>
      <c r="AA20" s="11"/>
      <c r="AB20" s="2" t="str">
        <f>IF(SUMPRODUCT(--(NOT(ISERR(SEARCH({"H350","H351","H372","EUH070"},L20)))))&gt;0,"HIGH",IF(SUMPRODUCT(--(NOT(ISERR(SEARCH({"H301","H302","H311","H312","H314","H318","H332","H335","H370","H371","H373","EUH071"},L20)))))&gt;0,"MEDIUM",IF(SUMPRODUCT(--(NOT(ISERR(SEARCH({"H223","H227","H228","H242","H290","H303","H304","H305","H313","H315","H316","H318","H319","H320","H333","H336","EUH066"},L20)))))&gt;0,"LOW","-")))</f>
        <v>LOW</v>
      </c>
      <c r="AC20" s="2" t="str">
        <f>IF(SUMPRODUCT(--(NOT(ISERR(SEARCH({"H334"},L20)))))&gt;0,"HIGH",IF(SUMPRODUCT(--(NOT(ISERR(SEARCH({"H317"},L20)))))&gt;0,"MEDIUM","-"))</f>
        <v>MEDIUM</v>
      </c>
      <c r="AD20" s="2" t="str">
        <f>IF(SUMPRODUCT(--(NOT(ISERR(SEARCH({"H340","H341","H360","H361","H362"},L20)))))&gt;0,"HIGH","-")</f>
        <v>-</v>
      </c>
      <c r="AE20" s="2" t="str">
        <f>IF(SUMPRODUCT(--(NOT(ISERR(SEARCH({"H300","H310","H330"},L20)))))&gt;0,"HIGH","-")</f>
        <v>-</v>
      </c>
      <c r="AF20" s="2" t="str">
        <f>IF(SUMPRODUCT(--(NOT(ISERR(SEARCH({"H250","H251","H252","EUH032"},L20)))))&gt;0,"HIGH",IF(SUMPRODUCT(--(NOT(ISERR(SEARCH({"H260","H261","H270","H271","H272","EUH014","EUH029","EUH031"},L20)))))&gt;0,"MEDIUM","-"))</f>
        <v>-</v>
      </c>
      <c r="AG20" s="2" t="str">
        <f>IF(SUMPRODUCT(--(NOT(ISERR(SEARCH({"H400","H410","H411","H412","H413","H420","EUH059"},L20)))))&gt;0,"MEDIUM",IF(SUMPRODUCT(--(NOT(ISERR(SEARCH({"H401","H402"},L20)))))&gt;0,"LOW","-"))</f>
        <v>MEDIUM</v>
      </c>
      <c r="AH20" s="2" t="str">
        <f>IF(SUMPRODUCT(--(NOT(ISERR(SEARCH({"H200","H201","H202","H203","H280","EUH001","EUH006"},L20)))))&gt;0,"HIGH",IF(SUMPRODUCT(--(NOT(ISERR(SEARCH({"H204","H205","H240","H241","EUH018","EUH019","EUH044"},L20)))))&gt;0,"MEDIUM","-"))</f>
        <v>-</v>
      </c>
      <c r="AI20" s="2" t="str">
        <f>IF(SUMPRODUCT(--(NOT(ISERR(SEARCH({"H222","H224"},L20)))))&gt;0,"HIGH",IF(SUMPRODUCT(--(NOT(ISERR(SEARCH({"H225"},L20)))))&gt;0,"MEDIUM",IF(SUMPRODUCT(--(NOT(ISERR(SEARCH({"H226"},L20)))))&gt;0,"LOW","-")))</f>
        <v>-</v>
      </c>
      <c r="AJ20" s="2" t="str">
        <f>IF(SUMPRODUCT(--(NOT(ISERR(SEARCH({"H220"},M20)))))&gt;0,"HIGH",IF(SUMPRODUCT(--(NOT(ISERR(SEARCH({"H270","H271","H272"},M20)))))&gt;0,"MEDIUM",IF(SUMPRODUCT(--(NOT(ISERR(SEARCH({"H221"},M20)))))&gt;0,"LOW","-")))</f>
        <v>-</v>
      </c>
      <c r="AK20" s="2" t="str">
        <f>IF(SUMPRODUCT(--(NOT(ISERR(SEARCH({"H330"},L20)))))&gt;0,"HIGH",IF(SUMPRODUCT(--(NOT(ISERR(SEARCH({"H281","H331"},L20)))))&gt;0,"MEDIUM","-"))</f>
        <v>-</v>
      </c>
    </row>
    <row r="21" spans="1:37" ht="25" customHeight="1" x14ac:dyDescent="0.2">
      <c r="A21" s="18" t="s">
        <v>91</v>
      </c>
      <c r="B21" s="18" t="s">
        <v>92</v>
      </c>
      <c r="C21" s="18" t="s">
        <v>93</v>
      </c>
      <c r="D21" s="18"/>
      <c r="E21" s="18">
        <v>127</v>
      </c>
      <c r="F21" s="18"/>
      <c r="G21" s="19" t="s">
        <v>94</v>
      </c>
      <c r="H21" s="19"/>
      <c r="I21" s="18"/>
      <c r="J21" s="18"/>
      <c r="K21" s="18"/>
      <c r="L21" s="28"/>
      <c r="M21" s="18"/>
      <c r="N21" s="21" t="str">
        <f>IF(SUMPRODUCT(--(NOT(ISERR(SEARCH({"H400","H401","H402","H410","H411","H412","H413"},L21)))))&gt;0,"X","-")</f>
        <v>-</v>
      </c>
      <c r="O21" s="21" t="str">
        <f>IF(SUMPRODUCT(--(NOT(ISERR(SEARCH({"H302","H303","H312","H313","H315","H316","H317","H319","H320","H332","H333","H335","H336","H420","EUH014","EUH029","EUH031","EUH032","EUH059","EUH066"},L21)))))&gt;0,"X","-")</f>
        <v>-</v>
      </c>
      <c r="P21" s="21" t="str">
        <f>IF(SUMPRODUCT(--(NOT(ISERR(SEARCH({"H200","H201","H202","H203","H204","H205","H240","H241","EUH001","EUH006","EUH018","EUH019","EUH044"},L21)))))&gt;0,"X","-")</f>
        <v>-</v>
      </c>
      <c r="Q21" s="21" t="str">
        <f>IF(SUMPRODUCT(--(NOT(ISERR(SEARCH({"H304","H305","H334","H340","H341","H350","H351","H360","H361","H370","H371","H372","H373"},L21)))))&gt;0,"X","-")</f>
        <v>-</v>
      </c>
      <c r="R21" s="21" t="str">
        <f>IF(SUMPRODUCT(--(NOT(ISERR(SEARCH({"H280","H281"},L21)))))&gt;0,"X","-")</f>
        <v>-</v>
      </c>
      <c r="S21" s="21" t="str">
        <f>IF(SUMPRODUCT(--(NOT(ISERR(SEARCH({"H270","H271","H272","H281"},L21)))))&gt;0,"X","-")</f>
        <v>-</v>
      </c>
      <c r="T21" s="21" t="str">
        <f>IF(SUMPRODUCT(--(NOT(ISERR(SEARCH({"H203","H204","H220","H221","H222","H223","H224","H225","H226","H227","H228","H241","H242","H250","H251","H252","H260","H261"},L21)))))&gt;0,"X","-")</f>
        <v>-</v>
      </c>
      <c r="U21" s="21" t="str">
        <f>IF(SUMPRODUCT(--(NOT(ISERR(SEARCH({"H290","H314","H318","EUH071"},L21)))))&gt;0,"X","-")</f>
        <v>-</v>
      </c>
      <c r="V21" s="21" t="str">
        <f>IF(SUMPRODUCT(--(NOT(ISERR(SEARCH({"H300","H301","H310","H311","H330","H331","EUH070"},L21)))))&gt;0,"X","-")</f>
        <v>-</v>
      </c>
      <c r="W21" s="21" t="str">
        <f>IF(SUMPRODUCT(--(NOT(ISERR(SEARCH({"H200","201","H202","H203","H220","H222","H224","H250","H251","H252","H280","H300","H310","H330","H334","H340","H341","H350","H351","H360","H361","H362","H372","EUH001","EUH006","EUH032","EUH070"},L21)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21)))))&gt;0,"MEDIUM",IF(SUMPRODUCT(--(NOT(ISERR(SEARCH({"H221","H223","H226","H227","H228","H242","H290","H303","H304","H305","H313","H315","H316","H319","H320","H333","H336","H401","H402","EUH066"},L21)))))&gt;0,"LOW","-")))</f>
        <v>-</v>
      </c>
      <c r="X21" s="22"/>
      <c r="Y21" s="23"/>
      <c r="Z21" s="4"/>
      <c r="AA21" s="11"/>
      <c r="AB21" s="2" t="str">
        <f>IF(SUMPRODUCT(--(NOT(ISERR(SEARCH({"H350","H351","H372","EUH070"},L21)))))&gt;0,"HIGH",IF(SUMPRODUCT(--(NOT(ISERR(SEARCH({"H301","H302","H311","H312","H314","H318","H332","H335","H370","H371","H373","EUH071"},L21)))))&gt;0,"MEDIUM",IF(SUMPRODUCT(--(NOT(ISERR(SEARCH({"H223","H227","H228","H242","H290","H303","H304","H305","H313","H315","H316","H318","H319","H320","H333","H336","EUH066"},L21)))))&gt;0,"LOW","-")))</f>
        <v>-</v>
      </c>
      <c r="AC21" s="2" t="str">
        <f>IF(SUMPRODUCT(--(NOT(ISERR(SEARCH({"H334"},L21)))))&gt;0,"HIGH",IF(SUMPRODUCT(--(NOT(ISERR(SEARCH({"H317"},L21)))))&gt;0,"MEDIUM","-"))</f>
        <v>-</v>
      </c>
      <c r="AD21" s="2" t="str">
        <f>IF(SUMPRODUCT(--(NOT(ISERR(SEARCH({"H340","H341","H360","H361","H362"},L21)))))&gt;0,"HIGH","-")</f>
        <v>-</v>
      </c>
      <c r="AE21" s="2" t="str">
        <f>IF(SUMPRODUCT(--(NOT(ISERR(SEARCH({"H300","H310","H330"},L21)))))&gt;0,"HIGH","-")</f>
        <v>-</v>
      </c>
      <c r="AF21" s="2" t="str">
        <f>IF(SUMPRODUCT(--(NOT(ISERR(SEARCH({"H250","H251","H252","EUH032"},L21)))))&gt;0,"HIGH",IF(SUMPRODUCT(--(NOT(ISERR(SEARCH({"H260","H261","H270","H271","H272","EUH014","EUH029","EUH031"},L21)))))&gt;0,"MEDIUM","-"))</f>
        <v>-</v>
      </c>
      <c r="AG21" s="2" t="str">
        <f>IF(SUMPRODUCT(--(NOT(ISERR(SEARCH({"H400","H410","H411","H412","H413","H420","EUH059"},L21)))))&gt;0,"MEDIUM",IF(SUMPRODUCT(--(NOT(ISERR(SEARCH({"H401","H402"},L21)))))&gt;0,"LOW","-"))</f>
        <v>-</v>
      </c>
      <c r="AH21" s="2" t="str">
        <f>IF(SUMPRODUCT(--(NOT(ISERR(SEARCH({"H200","H201","H202","H203","H280","EUH001","EUH006"},L21)))))&gt;0,"HIGH",IF(SUMPRODUCT(--(NOT(ISERR(SEARCH({"H204","H205","H240","H241","EUH018","EUH019","EUH044"},L21)))))&gt;0,"MEDIUM","-"))</f>
        <v>-</v>
      </c>
      <c r="AI21" s="2" t="str">
        <f>IF(SUMPRODUCT(--(NOT(ISERR(SEARCH({"H222","H224"},L21)))))&gt;0,"HIGH",IF(SUMPRODUCT(--(NOT(ISERR(SEARCH({"H225"},L21)))))&gt;0,"MEDIUM",IF(SUMPRODUCT(--(NOT(ISERR(SEARCH({"H226"},L21)))))&gt;0,"LOW","-")))</f>
        <v>-</v>
      </c>
      <c r="AJ21" s="2" t="str">
        <f>IF(SUMPRODUCT(--(NOT(ISERR(SEARCH({"H220"},M21)))))&gt;0,"HIGH",IF(SUMPRODUCT(--(NOT(ISERR(SEARCH({"H270","H271","H272"},M21)))))&gt;0,"MEDIUM",IF(SUMPRODUCT(--(NOT(ISERR(SEARCH({"H221"},M21)))))&gt;0,"LOW","-")))</f>
        <v>-</v>
      </c>
      <c r="AK21" s="2" t="str">
        <f>IF(SUMPRODUCT(--(NOT(ISERR(SEARCH({"H330"},L21)))))&gt;0,"HIGH",IF(SUMPRODUCT(--(NOT(ISERR(SEARCH({"H281","H331"},L21)))))&gt;0,"MEDIUM","-"))</f>
        <v>-</v>
      </c>
    </row>
    <row r="22" spans="1:37" ht="25" customHeight="1" x14ac:dyDescent="0.2">
      <c r="A22" s="18" t="s">
        <v>90</v>
      </c>
      <c r="B22" s="18" t="s">
        <v>95</v>
      </c>
      <c r="C22" s="18"/>
      <c r="D22" s="18"/>
      <c r="E22" s="18"/>
      <c r="F22" s="18"/>
      <c r="G22" s="19"/>
      <c r="H22" s="19"/>
      <c r="I22" s="18"/>
      <c r="J22" s="18"/>
      <c r="K22" s="18"/>
      <c r="L22" s="28"/>
      <c r="M22" s="18"/>
      <c r="N22" s="21" t="str">
        <f>IF(SUMPRODUCT(--(NOT(ISERR(SEARCH({"H400","H401","H402","H410","H411","H412","H413"},L22)))))&gt;0,"X","-")</f>
        <v>-</v>
      </c>
      <c r="O22" s="21" t="str">
        <f>IF(SUMPRODUCT(--(NOT(ISERR(SEARCH({"H302","H303","H312","H313","H315","H316","H317","H319","H320","H332","H333","H335","H336","H420","EUH014","EUH029","EUH031","EUH032","EUH059","EUH066"},L22)))))&gt;0,"X","-")</f>
        <v>-</v>
      </c>
      <c r="P22" s="21" t="str">
        <f>IF(SUMPRODUCT(--(NOT(ISERR(SEARCH({"H200","H201","H202","H203","H204","H205","H240","H241","EUH001","EUH006","EUH018","EUH019","EUH044"},L22)))))&gt;0,"X","-")</f>
        <v>-</v>
      </c>
      <c r="Q22" s="21" t="str">
        <f>IF(SUMPRODUCT(--(NOT(ISERR(SEARCH({"H304","H305","H334","H340","H341","H350","H351","H360","H361","H370","H371","H372","H373"},L22)))))&gt;0,"X","-")</f>
        <v>-</v>
      </c>
      <c r="R22" s="21" t="str">
        <f>IF(SUMPRODUCT(--(NOT(ISERR(SEARCH({"H280","H281"},L22)))))&gt;0,"X","-")</f>
        <v>-</v>
      </c>
      <c r="S22" s="21" t="str">
        <f>IF(SUMPRODUCT(--(NOT(ISERR(SEARCH({"H270","H271","H272","H281"},L22)))))&gt;0,"X","-")</f>
        <v>-</v>
      </c>
      <c r="T22" s="21" t="str">
        <f>IF(SUMPRODUCT(--(NOT(ISERR(SEARCH({"H203","H204","H220","H221","H222","H223","H224","H225","H226","H227","H228","H241","H242","H250","H251","H252","H260","H261"},L22)))))&gt;0,"X","-")</f>
        <v>-</v>
      </c>
      <c r="U22" s="21" t="str">
        <f>IF(SUMPRODUCT(--(NOT(ISERR(SEARCH({"H290","H314","H318","EUH071"},L22)))))&gt;0,"X","-")</f>
        <v>-</v>
      </c>
      <c r="V22" s="21" t="str">
        <f>IF(SUMPRODUCT(--(NOT(ISERR(SEARCH({"H300","H301","H310","H311","H330","H331","EUH070"},L22)))))&gt;0,"X","-")</f>
        <v>-</v>
      </c>
      <c r="W22" s="21" t="str">
        <f>IF(SUMPRODUCT(--(NOT(ISERR(SEARCH({"H200","201","H202","H203","H220","H222","H224","H250","H251","H252","H280","H300","H310","H330","H334","H340","H341","H350","H351","H360","H361","H362","H372","EUH001","EUH006","EUH032","EUH070"},L22)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22)))))&gt;0,"MEDIUM",IF(SUMPRODUCT(--(NOT(ISERR(SEARCH({"H221","H223","H226","H227","H228","H242","H290","H303","H304","H305","H313","H315","H316","H319","H320","H333","H336","H401","H402","EUH066"},L22)))))&gt;0,"LOW","-")))</f>
        <v>-</v>
      </c>
      <c r="X22" s="22"/>
      <c r="Y22" s="23"/>
      <c r="Z22" s="4"/>
      <c r="AA22" s="11"/>
      <c r="AB22" s="2" t="str">
        <f>IF(SUMPRODUCT(--(NOT(ISERR(SEARCH({"H350","H351","H372","EUH070"},L22)))))&gt;0,"HIGH",IF(SUMPRODUCT(--(NOT(ISERR(SEARCH({"H301","H302","H311","H312","H314","H318","H332","H335","H370","H371","H373","EUH071"},L22)))))&gt;0,"MEDIUM",IF(SUMPRODUCT(--(NOT(ISERR(SEARCH({"H223","H227","H228","H242","H290","H303","H304","H305","H313","H315","H316","H318","H319","H320","H333","H336","EUH066"},L22)))))&gt;0,"LOW","-")))</f>
        <v>-</v>
      </c>
      <c r="AC22" s="2" t="str">
        <f>IF(SUMPRODUCT(--(NOT(ISERR(SEARCH({"H334"},L22)))))&gt;0,"HIGH",IF(SUMPRODUCT(--(NOT(ISERR(SEARCH({"H317"},L22)))))&gt;0,"MEDIUM","-"))</f>
        <v>-</v>
      </c>
      <c r="AD22" s="2" t="str">
        <f>IF(SUMPRODUCT(--(NOT(ISERR(SEARCH({"H340","H341","H360","H361","H362"},L22)))))&gt;0,"HIGH","-")</f>
        <v>-</v>
      </c>
      <c r="AE22" s="2" t="str">
        <f>IF(SUMPRODUCT(--(NOT(ISERR(SEARCH({"H300","H310","H330"},L22)))))&gt;0,"HIGH","-")</f>
        <v>-</v>
      </c>
      <c r="AF22" s="2" t="str">
        <f>IF(SUMPRODUCT(--(NOT(ISERR(SEARCH({"H250","H251","H252","EUH032"},L22)))))&gt;0,"HIGH",IF(SUMPRODUCT(--(NOT(ISERR(SEARCH({"H260","H261","H270","H271","H272","EUH014","EUH029","EUH031"},L22)))))&gt;0,"MEDIUM","-"))</f>
        <v>-</v>
      </c>
      <c r="AG22" s="2" t="str">
        <f>IF(SUMPRODUCT(--(NOT(ISERR(SEARCH({"H400","H410","H411","H412","H413","H420","EUH059"},L22)))))&gt;0,"MEDIUM",IF(SUMPRODUCT(--(NOT(ISERR(SEARCH({"H401","H402"},L22)))))&gt;0,"LOW","-"))</f>
        <v>-</v>
      </c>
      <c r="AH22" s="2" t="str">
        <f>IF(SUMPRODUCT(--(NOT(ISERR(SEARCH({"H200","H201","H202","H203","H280","EUH001","EUH006"},L22)))))&gt;0,"HIGH",IF(SUMPRODUCT(--(NOT(ISERR(SEARCH({"H204","H205","H240","H241","EUH018","EUH019","EUH044"},L22)))))&gt;0,"MEDIUM","-"))</f>
        <v>-</v>
      </c>
      <c r="AI22" s="2" t="str">
        <f>IF(SUMPRODUCT(--(NOT(ISERR(SEARCH({"H222","H224"},L22)))))&gt;0,"HIGH",IF(SUMPRODUCT(--(NOT(ISERR(SEARCH({"H225"},L22)))))&gt;0,"MEDIUM",IF(SUMPRODUCT(--(NOT(ISERR(SEARCH({"H226"},L22)))))&gt;0,"LOW","-")))</f>
        <v>-</v>
      </c>
      <c r="AJ22" s="2" t="str">
        <f>IF(SUMPRODUCT(--(NOT(ISERR(SEARCH({"H220"},M22)))))&gt;0,"HIGH",IF(SUMPRODUCT(--(NOT(ISERR(SEARCH({"H270","H271","H272"},M22)))))&gt;0,"MEDIUM",IF(SUMPRODUCT(--(NOT(ISERR(SEARCH({"H221"},M22)))))&gt;0,"LOW","-")))</f>
        <v>-</v>
      </c>
      <c r="AK22" s="2" t="str">
        <f>IF(SUMPRODUCT(--(NOT(ISERR(SEARCH({"H330"},L22)))))&gt;0,"HIGH",IF(SUMPRODUCT(--(NOT(ISERR(SEARCH({"H281","H331"},L22)))))&gt;0,"MEDIUM","-"))</f>
        <v>-</v>
      </c>
    </row>
    <row r="23" spans="1:37" ht="50" customHeight="1" x14ac:dyDescent="0.2">
      <c r="A23" s="18" t="s">
        <v>98</v>
      </c>
      <c r="B23" s="18" t="s">
        <v>99</v>
      </c>
      <c r="C23" s="18" t="s">
        <v>101</v>
      </c>
      <c r="D23" s="18"/>
      <c r="E23" s="18">
        <v>127</v>
      </c>
      <c r="F23" s="18"/>
      <c r="G23" s="19" t="s">
        <v>100</v>
      </c>
      <c r="H23" s="19"/>
      <c r="I23" s="18"/>
      <c r="J23" s="18"/>
      <c r="K23" s="18"/>
      <c r="L23" s="28"/>
      <c r="M23" s="31"/>
      <c r="N23" s="21" t="str">
        <f>IF(SUMPRODUCT(--(NOT(ISERR(SEARCH({"H400","H401","H402","H410","H411","H412","H413"},L23)))))&gt;0,"X","-")</f>
        <v>-</v>
      </c>
      <c r="O23" s="21" t="str">
        <f>IF(SUMPRODUCT(--(NOT(ISERR(SEARCH({"H302","H303","H312","H313","H315","H316","H317","H319","H320","H332","H333","H335","H336","H420","EUH014","EUH029","EUH031","EUH032","EUH059","EUH066"},L23)))))&gt;0,"X","-")</f>
        <v>-</v>
      </c>
      <c r="P23" s="21" t="str">
        <f>IF(SUMPRODUCT(--(NOT(ISERR(SEARCH({"H200","H201","H202","H203","H204","H205","H240","H241","EUH001","EUH006","EUH018","EUH019","EUH044"},L23)))))&gt;0,"X","-")</f>
        <v>-</v>
      </c>
      <c r="Q23" s="21" t="str">
        <f>IF(SUMPRODUCT(--(NOT(ISERR(SEARCH({"H304","H305","H334","H340","H341","H350","H351","H360","H361","H370","H371","H372","H373"},L23)))))&gt;0,"X","-")</f>
        <v>-</v>
      </c>
      <c r="R23" s="21" t="str">
        <f>IF(SUMPRODUCT(--(NOT(ISERR(SEARCH({"H280","H281"},L23)))))&gt;0,"X","-")</f>
        <v>-</v>
      </c>
      <c r="S23" s="21" t="str">
        <f>IF(SUMPRODUCT(--(NOT(ISERR(SEARCH({"H270","H271","H272","H281"},L23)))))&gt;0,"X","-")</f>
        <v>-</v>
      </c>
      <c r="T23" s="21" t="str">
        <f>IF(SUMPRODUCT(--(NOT(ISERR(SEARCH({"H203","H204","H220","H221","H222","H223","H224","H225","H226","H227","H228","H241","H242","H250","H251","H252","H260","H261"},L23)))))&gt;0,"X","-")</f>
        <v>-</v>
      </c>
      <c r="U23" s="21" t="str">
        <f>IF(SUMPRODUCT(--(NOT(ISERR(SEARCH({"H290","H314","H318","EUH071"},L23)))))&gt;0,"X","-")</f>
        <v>-</v>
      </c>
      <c r="V23" s="21" t="str">
        <f>IF(SUMPRODUCT(--(NOT(ISERR(SEARCH({"H300","H301","H310","H311","H330","H331","EUH070"},L23)))))&gt;0,"X","-")</f>
        <v>-</v>
      </c>
      <c r="W23" s="21" t="str">
        <f>IF(SUMPRODUCT(--(NOT(ISERR(SEARCH({"H200","201","H202","H203","H220","H222","H224","H250","H251","H252","H280","H300","H310","H330","H334","H340","H341","H350","H351","H360","H361","H362","H372","EUH001","EUH006","EUH032","EUH070"},L23)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23)))))&gt;0,"MEDIUM",IF(SUMPRODUCT(--(NOT(ISERR(SEARCH({"H221","H223","H226","H227","H228","H242","H290","H303","H304","H305","H313","H315","H316","H319","H320","H333","H336","H401","H402","EUH066"},L23)))))&gt;0,"LOW","-")))</f>
        <v>-</v>
      </c>
      <c r="X23" s="22"/>
      <c r="Y23" s="23"/>
      <c r="Z23" s="4"/>
      <c r="AA23" s="11"/>
      <c r="AB23" s="2" t="str">
        <f>IF(SUMPRODUCT(--(NOT(ISERR(SEARCH({"H350","H351","H372","EUH070"},L23)))))&gt;0,"HIGH",IF(SUMPRODUCT(--(NOT(ISERR(SEARCH({"H301","H302","H311","H312","H314","H318","H332","H335","H370","H371","H373","EUH071"},L23)))))&gt;0,"MEDIUM",IF(SUMPRODUCT(--(NOT(ISERR(SEARCH({"H223","H227","H228","H242","H290","H303","H304","H305","H313","H315","H316","H318","H319","H320","H333","H336","EUH066"},L23)))))&gt;0,"LOW","-")))</f>
        <v>-</v>
      </c>
      <c r="AC23" s="2" t="str">
        <f>IF(SUMPRODUCT(--(NOT(ISERR(SEARCH({"H334"},L23)))))&gt;0,"HIGH",IF(SUMPRODUCT(--(NOT(ISERR(SEARCH({"H317"},L23)))))&gt;0,"MEDIUM","-"))</f>
        <v>-</v>
      </c>
      <c r="AD23" s="2" t="str">
        <f>IF(SUMPRODUCT(--(NOT(ISERR(SEARCH({"H340","H341","H360","H361","H362"},L23)))))&gt;0,"HIGH","-")</f>
        <v>-</v>
      </c>
      <c r="AE23" s="2" t="str">
        <f>IF(SUMPRODUCT(--(NOT(ISERR(SEARCH({"H300","H310","H330"},L23)))))&gt;0,"HIGH","-")</f>
        <v>-</v>
      </c>
      <c r="AF23" s="2" t="str">
        <f>IF(SUMPRODUCT(--(NOT(ISERR(SEARCH({"H250","H251","H252","EUH032"},L23)))))&gt;0,"HIGH",IF(SUMPRODUCT(--(NOT(ISERR(SEARCH({"H260","H261","H270","H271","H272","EUH014","EUH029","EUH031"},L23)))))&gt;0,"MEDIUM","-"))</f>
        <v>-</v>
      </c>
      <c r="AG23" s="2" t="str">
        <f>IF(SUMPRODUCT(--(NOT(ISERR(SEARCH({"H400","H410","H411","H412","H413","H420","EUH059"},L23)))))&gt;0,"MEDIUM",IF(SUMPRODUCT(--(NOT(ISERR(SEARCH({"H401","H402"},L23)))))&gt;0,"LOW","-"))</f>
        <v>-</v>
      </c>
      <c r="AH23" s="2" t="str">
        <f>IF(SUMPRODUCT(--(NOT(ISERR(SEARCH({"H200","H201","H202","H203","H280","EUH001","EUH006"},L23)))))&gt;0,"HIGH",IF(SUMPRODUCT(--(NOT(ISERR(SEARCH({"H204","H205","H240","H241","EUH018","EUH019","EUH044"},L23)))))&gt;0,"MEDIUM","-"))</f>
        <v>-</v>
      </c>
      <c r="AI23" s="2" t="str">
        <f>IF(SUMPRODUCT(--(NOT(ISERR(SEARCH({"H222","H224"},L23)))))&gt;0,"HIGH",IF(SUMPRODUCT(--(NOT(ISERR(SEARCH({"H225"},L23)))))&gt;0,"MEDIUM",IF(SUMPRODUCT(--(NOT(ISERR(SEARCH({"H226"},L23)))))&gt;0,"LOW","-")))</f>
        <v>-</v>
      </c>
      <c r="AJ23" s="2" t="str">
        <f>IF(SUMPRODUCT(--(NOT(ISERR(SEARCH({"H220"},M23)))))&gt;0,"HIGH",IF(SUMPRODUCT(--(NOT(ISERR(SEARCH({"H270","H271","H272"},M23)))))&gt;0,"MEDIUM",IF(SUMPRODUCT(--(NOT(ISERR(SEARCH({"H221"},M23)))))&gt;0,"LOW","-")))</f>
        <v>-</v>
      </c>
      <c r="AK23" s="2" t="str">
        <f>IF(SUMPRODUCT(--(NOT(ISERR(SEARCH({"H330"},L23)))))&gt;0,"HIGH",IF(SUMPRODUCT(--(NOT(ISERR(SEARCH({"H281","H331"},L23)))))&gt;0,"MEDIUM","-"))</f>
        <v>-</v>
      </c>
    </row>
    <row r="24" spans="1:37" ht="25" customHeight="1" x14ac:dyDescent="0.2">
      <c r="A24" s="18"/>
      <c r="B24" s="18"/>
      <c r="C24" s="18"/>
      <c r="D24" s="18"/>
      <c r="E24" s="18"/>
      <c r="F24" s="18"/>
      <c r="G24" s="19"/>
      <c r="H24" s="19"/>
      <c r="I24" s="18"/>
      <c r="J24" s="18"/>
      <c r="K24" s="18"/>
      <c r="L24" s="28"/>
      <c r="M24" s="18"/>
      <c r="N24" s="21" t="str">
        <f>IF(SUMPRODUCT(--(NOT(ISERR(SEARCH({"H400","H401","H402","H410","H411","H412","H413"},L24)))))&gt;0,"X","-")</f>
        <v>-</v>
      </c>
      <c r="O24" s="21" t="str">
        <f>IF(SUMPRODUCT(--(NOT(ISERR(SEARCH({"H302","H303","H312","H313","H315","H316","H317","H319","H320","H332","H333","H335","H336","H420","EUH014","EUH029","EUH031","EUH032","EUH059","EUH066"},L24)))))&gt;0,"X","-")</f>
        <v>-</v>
      </c>
      <c r="P24" s="21" t="str">
        <f>IF(SUMPRODUCT(--(NOT(ISERR(SEARCH({"H200","H201","H202","H203","H204","H205","H240","H241","EUH001","EUH006","EUH018","EUH019","EUH044"},L24)))))&gt;0,"X","-")</f>
        <v>-</v>
      </c>
      <c r="Q24" s="21" t="str">
        <f>IF(SUMPRODUCT(--(NOT(ISERR(SEARCH({"H304","H305","H334","H340","H341","H350","H351","H360","H361","H370","H371","H372","H373"},L24)))))&gt;0,"X","-")</f>
        <v>-</v>
      </c>
      <c r="R24" s="21" t="str">
        <f>IF(SUMPRODUCT(--(NOT(ISERR(SEARCH({"H280","H281"},L24)))))&gt;0,"X","-")</f>
        <v>-</v>
      </c>
      <c r="S24" s="21" t="str">
        <f>IF(SUMPRODUCT(--(NOT(ISERR(SEARCH({"H270","H271","H272","H281"},L24)))))&gt;0,"X","-")</f>
        <v>-</v>
      </c>
      <c r="T24" s="21" t="str">
        <f>IF(SUMPRODUCT(--(NOT(ISERR(SEARCH({"H203","H204","H220","H221","H222","H223","H224","H225","H226","H227","H228","H241","H242","H250","H251","H252","H260","H261"},L24)))))&gt;0,"X","-")</f>
        <v>-</v>
      </c>
      <c r="U24" s="21" t="str">
        <f>IF(SUMPRODUCT(--(NOT(ISERR(SEARCH({"H290","H314","H318","EUH071"},L24)))))&gt;0,"X","-")</f>
        <v>-</v>
      </c>
      <c r="V24" s="21" t="str">
        <f>IF(SUMPRODUCT(--(NOT(ISERR(SEARCH({"H300","H301","H310","H311","H330","H331","EUH070"},L24)))))&gt;0,"X","-")</f>
        <v>-</v>
      </c>
      <c r="W24" s="21" t="str">
        <f>IF(SUMPRODUCT(--(NOT(ISERR(SEARCH({"H200","201","H202","H203","H220","H222","H224","H250","H251","H252","H280","H300","H310","H330","H334","H340","H341","H350","H351","H360","H361","H362","H372","EUH001","EUH006","EUH032","EUH070"},L24)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24)))))&gt;0,"MEDIUM",IF(SUMPRODUCT(--(NOT(ISERR(SEARCH({"H221","H223","H226","H227","H228","H242","H290","H303","H304","H305","H313","H315","H316","H319","H320","H333","H336","H401","H402","EUH066"},L24)))))&gt;0,"LOW","-")))</f>
        <v>-</v>
      </c>
      <c r="X24" s="22"/>
      <c r="Y24" s="23"/>
      <c r="Z24" s="4"/>
      <c r="AA24" s="11"/>
      <c r="AB24" s="2" t="str">
        <f>IF(SUMPRODUCT(--(NOT(ISERR(SEARCH({"H350","H351","H372","EUH070"},L24)))))&gt;0,"HIGH",IF(SUMPRODUCT(--(NOT(ISERR(SEARCH({"H301","H302","H311","H312","H314","H318","H332","H335","H370","H371","H373","EUH071"},L24)))))&gt;0,"MEDIUM",IF(SUMPRODUCT(--(NOT(ISERR(SEARCH({"H223","H227","H228","H242","H290","H303","H304","H305","H313","H315","H316","H318","H319","H320","H333","H336","EUH066"},L24)))))&gt;0,"LOW","-")))</f>
        <v>-</v>
      </c>
      <c r="AC24" s="2" t="str">
        <f>IF(SUMPRODUCT(--(NOT(ISERR(SEARCH({"H334"},L24)))))&gt;0,"HIGH",IF(SUMPRODUCT(--(NOT(ISERR(SEARCH({"H317"},L24)))))&gt;0,"MEDIUM","-"))</f>
        <v>-</v>
      </c>
      <c r="AD24" s="2" t="str">
        <f>IF(SUMPRODUCT(--(NOT(ISERR(SEARCH({"H340","H341","H360","H361","H362"},L24)))))&gt;0,"HIGH","-")</f>
        <v>-</v>
      </c>
      <c r="AE24" s="2" t="str">
        <f>IF(SUMPRODUCT(--(NOT(ISERR(SEARCH({"H300","H310","H330"},L24)))))&gt;0,"HIGH","-")</f>
        <v>-</v>
      </c>
      <c r="AF24" s="2" t="str">
        <f>IF(SUMPRODUCT(--(NOT(ISERR(SEARCH({"H250","H251","H252","EUH032"},L24)))))&gt;0,"HIGH",IF(SUMPRODUCT(--(NOT(ISERR(SEARCH({"H260","H261","H270","H271","H272","EUH014","EUH029","EUH031"},L24)))))&gt;0,"MEDIUM","-"))</f>
        <v>-</v>
      </c>
      <c r="AG24" s="2" t="str">
        <f>IF(SUMPRODUCT(--(NOT(ISERR(SEARCH({"H400","H410","H411","H412","H413","H420","EUH059"},L24)))))&gt;0,"MEDIUM",IF(SUMPRODUCT(--(NOT(ISERR(SEARCH({"H401","H402"},L24)))))&gt;0,"LOW","-"))</f>
        <v>-</v>
      </c>
      <c r="AH24" s="2" t="str">
        <f>IF(SUMPRODUCT(--(NOT(ISERR(SEARCH({"H200","H201","H202","H203","H280","EUH001","EUH006"},L24)))))&gt;0,"HIGH",IF(SUMPRODUCT(--(NOT(ISERR(SEARCH({"H204","H205","H240","H241","EUH018","EUH019","EUH044"},L24)))))&gt;0,"MEDIUM","-"))</f>
        <v>-</v>
      </c>
      <c r="AI24" s="2" t="str">
        <f>IF(SUMPRODUCT(--(NOT(ISERR(SEARCH({"H222","H224"},L24)))))&gt;0,"HIGH",IF(SUMPRODUCT(--(NOT(ISERR(SEARCH({"H225"},L24)))))&gt;0,"MEDIUM",IF(SUMPRODUCT(--(NOT(ISERR(SEARCH({"H226"},L24)))))&gt;0,"LOW","-")))</f>
        <v>-</v>
      </c>
      <c r="AJ24" s="2" t="str">
        <f>IF(SUMPRODUCT(--(NOT(ISERR(SEARCH({"H220"},M24)))))&gt;0,"HIGH",IF(SUMPRODUCT(--(NOT(ISERR(SEARCH({"H270","H271","H272"},M24)))))&gt;0,"MEDIUM",IF(SUMPRODUCT(--(NOT(ISERR(SEARCH({"H221"},M24)))))&gt;0,"LOW","-")))</f>
        <v>-</v>
      </c>
      <c r="AK24" s="2" t="str">
        <f>IF(SUMPRODUCT(--(NOT(ISERR(SEARCH({"H330"},L24)))))&gt;0,"HIGH",IF(SUMPRODUCT(--(NOT(ISERR(SEARCH({"H281","H331"},L24)))))&gt;0,"MEDIUM","-"))</f>
        <v>-</v>
      </c>
    </row>
    <row r="25" spans="1:37" ht="25" customHeight="1" x14ac:dyDescent="0.2">
      <c r="A25" s="18"/>
      <c r="B25" s="18"/>
      <c r="C25" s="18"/>
      <c r="D25" s="18"/>
      <c r="E25" s="18"/>
      <c r="F25" s="18"/>
      <c r="G25" s="19"/>
      <c r="H25" s="19"/>
      <c r="I25" s="18"/>
      <c r="J25" s="18"/>
      <c r="K25" s="18"/>
      <c r="L25" s="28"/>
      <c r="M25" s="18"/>
      <c r="N25" s="21" t="str">
        <f>IF(SUMPRODUCT(--(NOT(ISERR(SEARCH({"H400","H401","H402","H410","H411","H412","H413"},L25)))))&gt;0,"X","-")</f>
        <v>-</v>
      </c>
      <c r="O25" s="21" t="str">
        <f>IF(SUMPRODUCT(--(NOT(ISERR(SEARCH({"H302","H303","H312","H313","H315","H316","H317","H319","H320","H332","H333","H335","H336","H420","EUH014","EUH029","EUH031","EUH032","EUH059","EUH066"},L25)))))&gt;0,"X","-")</f>
        <v>-</v>
      </c>
      <c r="P25" s="21" t="str">
        <f>IF(SUMPRODUCT(--(NOT(ISERR(SEARCH({"H200","H201","H202","H203","H204","H205","H240","H241","EUH001","EUH006","EUH018","EUH019","EUH044"},L25)))))&gt;0,"X","-")</f>
        <v>-</v>
      </c>
      <c r="Q25" s="21" t="str">
        <f>IF(SUMPRODUCT(--(NOT(ISERR(SEARCH({"H304","H305","H334","H340","H341","H350","H351","H360","H361","H370","H371","H372","H373"},L25)))))&gt;0,"X","-")</f>
        <v>-</v>
      </c>
      <c r="R25" s="21" t="str">
        <f>IF(SUMPRODUCT(--(NOT(ISERR(SEARCH({"H280","H281"},L25)))))&gt;0,"X","-")</f>
        <v>-</v>
      </c>
      <c r="S25" s="21" t="str">
        <f>IF(SUMPRODUCT(--(NOT(ISERR(SEARCH({"H270","H271","H272","H281"},L25)))))&gt;0,"X","-")</f>
        <v>-</v>
      </c>
      <c r="T25" s="21" t="str">
        <f>IF(SUMPRODUCT(--(NOT(ISERR(SEARCH({"H203","H204","H220","H221","H222","H223","H224","H225","H226","H227","H228","H241","H242","H250","H251","H252","H260","H261"},L25)))))&gt;0,"X","-")</f>
        <v>-</v>
      </c>
      <c r="U25" s="21" t="str">
        <f>IF(SUMPRODUCT(--(NOT(ISERR(SEARCH({"H290","H314","H318","EUH071"},L25)))))&gt;0,"X","-")</f>
        <v>-</v>
      </c>
      <c r="V25" s="21" t="str">
        <f>IF(SUMPRODUCT(--(NOT(ISERR(SEARCH({"H300","H301","H310","H311","H330","H331","EUH070"},L25)))))&gt;0,"X","-")</f>
        <v>-</v>
      </c>
      <c r="W25" s="21" t="str">
        <f>IF(SUMPRODUCT(--(NOT(ISERR(SEARCH({"H200","201","H202","H203","H220","H222","H224","H250","H251","H252","H280","H300","H310","H330","H334","H340","H341","H350","H351","H360","H361","H362","H372","EUH001","EUH006","EUH032","EUH070"},L25)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25)))))&gt;0,"MEDIUM",IF(SUMPRODUCT(--(NOT(ISERR(SEARCH({"H221","H223","H226","H227","H228","H242","H290","H303","H304","H305","H313","H315","H316","H319","H320","H333","H336","H401","H402","EUH066"},L25)))))&gt;0,"LOW","-")))</f>
        <v>-</v>
      </c>
      <c r="X25" s="22"/>
      <c r="Y25" s="23"/>
      <c r="Z25" s="4"/>
      <c r="AA25" s="11"/>
      <c r="AB25" s="2" t="str">
        <f>IF(SUMPRODUCT(--(NOT(ISERR(SEARCH({"H350","H351","H372","EUH070"},L25)))))&gt;0,"HIGH",IF(SUMPRODUCT(--(NOT(ISERR(SEARCH({"H301","H302","H311","H312","H314","H318","H332","H335","H370","H371","H373","EUH071"},L25)))))&gt;0,"MEDIUM",IF(SUMPRODUCT(--(NOT(ISERR(SEARCH({"H223","H227","H228","H242","H290","H303","H304","H305","H313","H315","H316","H318","H319","H320","H333","H336","EUH066"},L25)))))&gt;0,"LOW","-")))</f>
        <v>-</v>
      </c>
      <c r="AC25" s="2" t="str">
        <f>IF(SUMPRODUCT(--(NOT(ISERR(SEARCH({"H334"},L25)))))&gt;0,"HIGH",IF(SUMPRODUCT(--(NOT(ISERR(SEARCH({"H317"},L25)))))&gt;0,"MEDIUM","-"))</f>
        <v>-</v>
      </c>
      <c r="AD25" s="2" t="str">
        <f>IF(SUMPRODUCT(--(NOT(ISERR(SEARCH({"H340","H341","H360","H361","H362"},L25)))))&gt;0,"HIGH","-")</f>
        <v>-</v>
      </c>
      <c r="AE25" s="2" t="str">
        <f>IF(SUMPRODUCT(--(NOT(ISERR(SEARCH({"H300","H310","H330"},L25)))))&gt;0,"HIGH","-")</f>
        <v>-</v>
      </c>
      <c r="AF25" s="2" t="str">
        <f>IF(SUMPRODUCT(--(NOT(ISERR(SEARCH({"H250","H251","H252","EUH032"},L25)))))&gt;0,"HIGH",IF(SUMPRODUCT(--(NOT(ISERR(SEARCH({"H260","H261","H270","H271","H272","EUH014","EUH029","EUH031"},L25)))))&gt;0,"MEDIUM","-"))</f>
        <v>-</v>
      </c>
      <c r="AG25" s="2" t="str">
        <f>IF(SUMPRODUCT(--(NOT(ISERR(SEARCH({"H400","H410","H411","H412","H413","H420","EUH059"},L25)))))&gt;0,"MEDIUM",IF(SUMPRODUCT(--(NOT(ISERR(SEARCH({"H401","H402"},L25)))))&gt;0,"LOW","-"))</f>
        <v>-</v>
      </c>
      <c r="AH25" s="2" t="str">
        <f>IF(SUMPRODUCT(--(NOT(ISERR(SEARCH({"H200","H201","H202","H203","H280","EUH001","EUH006"},L25)))))&gt;0,"HIGH",IF(SUMPRODUCT(--(NOT(ISERR(SEARCH({"H204","H205","H240","H241","EUH018","EUH019","EUH044"},L25)))))&gt;0,"MEDIUM","-"))</f>
        <v>-</v>
      </c>
      <c r="AI25" s="2" t="str">
        <f>IF(SUMPRODUCT(--(NOT(ISERR(SEARCH({"H222","H224"},L25)))))&gt;0,"HIGH",IF(SUMPRODUCT(--(NOT(ISERR(SEARCH({"H225"},L25)))))&gt;0,"MEDIUM",IF(SUMPRODUCT(--(NOT(ISERR(SEARCH({"H226"},L25)))))&gt;0,"LOW","-")))</f>
        <v>-</v>
      </c>
      <c r="AJ25" s="2" t="str">
        <f>IF(SUMPRODUCT(--(NOT(ISERR(SEARCH({"H220"},M25)))))&gt;0,"HIGH",IF(SUMPRODUCT(--(NOT(ISERR(SEARCH({"H270","H271","H272"},M25)))))&gt;0,"MEDIUM",IF(SUMPRODUCT(--(NOT(ISERR(SEARCH({"H221"},M25)))))&gt;0,"LOW","-")))</f>
        <v>-</v>
      </c>
      <c r="AK25" s="2" t="str">
        <f>IF(SUMPRODUCT(--(NOT(ISERR(SEARCH({"H330"},L25)))))&gt;0,"HIGH",IF(SUMPRODUCT(--(NOT(ISERR(SEARCH({"H281","H331"},L25)))))&gt;0,"MEDIUM","-"))</f>
        <v>-</v>
      </c>
    </row>
    <row r="26" spans="1:37" ht="25" customHeight="1" x14ac:dyDescent="0.2">
      <c r="A26" s="18"/>
      <c r="B26" s="18"/>
      <c r="C26" s="18"/>
      <c r="D26" s="18"/>
      <c r="E26" s="18"/>
      <c r="F26" s="18"/>
      <c r="G26" s="19"/>
      <c r="H26" s="19"/>
      <c r="I26" s="18"/>
      <c r="J26" s="18"/>
      <c r="K26" s="18"/>
      <c r="L26" s="28"/>
      <c r="M26" s="18"/>
      <c r="N26" s="21" t="str">
        <f>IF(SUMPRODUCT(--(NOT(ISERR(SEARCH({"H400","H401","H402","H410","H411","H412","H413"},L26)))))&gt;0,"X","-")</f>
        <v>-</v>
      </c>
      <c r="O26" s="21" t="str">
        <f>IF(SUMPRODUCT(--(NOT(ISERR(SEARCH({"H302","H303","H312","H313","H315","H316","H317","H319","H320","H332","H333","H335","H336","H420","EUH014","EUH029","EUH031","EUH032","EUH059","EUH066"},L26)))))&gt;0,"X","-")</f>
        <v>-</v>
      </c>
      <c r="P26" s="21" t="str">
        <f>IF(SUMPRODUCT(--(NOT(ISERR(SEARCH({"H200","H201","H202","H203","H204","H205","H240","H241","EUH001","EUH006","EUH018","EUH019","EUH044"},L26)))))&gt;0,"X","-")</f>
        <v>-</v>
      </c>
      <c r="Q26" s="21" t="str">
        <f>IF(SUMPRODUCT(--(NOT(ISERR(SEARCH({"H304","H305","H334","H340","H341","H350","H351","H360","H361","H370","H371","H372","H373"},L26)))))&gt;0,"X","-")</f>
        <v>-</v>
      </c>
      <c r="R26" s="21" t="str">
        <f>IF(SUMPRODUCT(--(NOT(ISERR(SEARCH({"H280","H281"},L26)))))&gt;0,"X","-")</f>
        <v>-</v>
      </c>
      <c r="S26" s="21" t="str">
        <f>IF(SUMPRODUCT(--(NOT(ISERR(SEARCH({"H270","H271","H272","H281"},L26)))))&gt;0,"X","-")</f>
        <v>-</v>
      </c>
      <c r="T26" s="21" t="str">
        <f>IF(SUMPRODUCT(--(NOT(ISERR(SEARCH({"H203","H204","H220","H221","H222","H223","H224","H225","H226","H227","H228","H241","H242","H250","H251","H252","H260","H261"},L26)))))&gt;0,"X","-")</f>
        <v>-</v>
      </c>
      <c r="U26" s="21" t="str">
        <f>IF(SUMPRODUCT(--(NOT(ISERR(SEARCH({"H290","H314","H318","EUH071"},L26)))))&gt;0,"X","-")</f>
        <v>-</v>
      </c>
      <c r="V26" s="21" t="str">
        <f>IF(SUMPRODUCT(--(NOT(ISERR(SEARCH({"H300","H301","H310","H311","H330","H331","EUH070"},L26)))))&gt;0,"X","-")</f>
        <v>-</v>
      </c>
      <c r="W26" s="21" t="str">
        <f>IF(SUMPRODUCT(--(NOT(ISERR(SEARCH({"H200","201","H202","H203","H220","H222","H224","H250","H251","H252","H280","H300","H310","H330","H334","H340","H341","H350","H351","H360","H361","H362","H372","EUH001","EUH006","EUH032","EUH070"},L26)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26)))))&gt;0,"MEDIUM",IF(SUMPRODUCT(--(NOT(ISERR(SEARCH({"H221","H223","H226","H227","H228","H242","H290","H303","H304","H305","H313","H315","H316","H319","H320","H333","H336","H401","H402","EUH066"},L26)))))&gt;0,"LOW","-")))</f>
        <v>-</v>
      </c>
      <c r="X26" s="22"/>
      <c r="Y26" s="23"/>
      <c r="Z26" s="4"/>
      <c r="AA26" s="11"/>
      <c r="AB26" s="2" t="str">
        <f>IF(SUMPRODUCT(--(NOT(ISERR(SEARCH({"H350","H351","H372","EUH070"},L26)))))&gt;0,"HIGH",IF(SUMPRODUCT(--(NOT(ISERR(SEARCH({"H301","H302","H311","H312","H314","H318","H332","H335","H370","H371","H373","EUH071"},L26)))))&gt;0,"MEDIUM",IF(SUMPRODUCT(--(NOT(ISERR(SEARCH({"H223","H227","H228","H242","H290","H303","H304","H305","H313","H315","H316","H318","H319","H320","H333","H336","EUH066"},L26)))))&gt;0,"LOW","-")))</f>
        <v>-</v>
      </c>
      <c r="AC26" s="2" t="str">
        <f>IF(SUMPRODUCT(--(NOT(ISERR(SEARCH({"H334"},L26)))))&gt;0,"HIGH",IF(SUMPRODUCT(--(NOT(ISERR(SEARCH({"H317"},L26)))))&gt;0,"MEDIUM","-"))</f>
        <v>-</v>
      </c>
      <c r="AD26" s="2" t="str">
        <f>IF(SUMPRODUCT(--(NOT(ISERR(SEARCH({"H340","H341","H360","H361","H362"},L26)))))&gt;0,"HIGH","-")</f>
        <v>-</v>
      </c>
      <c r="AE26" s="2" t="str">
        <f>IF(SUMPRODUCT(--(NOT(ISERR(SEARCH({"H300","H310","H330"},L26)))))&gt;0,"HIGH","-")</f>
        <v>-</v>
      </c>
      <c r="AF26" s="2" t="str">
        <f>IF(SUMPRODUCT(--(NOT(ISERR(SEARCH({"H250","H251","H252","EUH032"},L26)))))&gt;0,"HIGH",IF(SUMPRODUCT(--(NOT(ISERR(SEARCH({"H260","H261","H270","H271","H272","EUH014","EUH029","EUH031"},L26)))))&gt;0,"MEDIUM","-"))</f>
        <v>-</v>
      </c>
      <c r="AG26" s="2" t="str">
        <f>IF(SUMPRODUCT(--(NOT(ISERR(SEARCH({"H400","H410","H411","H412","H413","H420","EUH059"},L26)))))&gt;0,"MEDIUM",IF(SUMPRODUCT(--(NOT(ISERR(SEARCH({"H401","H402"},L26)))))&gt;0,"LOW","-"))</f>
        <v>-</v>
      </c>
      <c r="AH26" s="2" t="str">
        <f>IF(SUMPRODUCT(--(NOT(ISERR(SEARCH({"H200","H201","H202","H203","H280","EUH001","EUH006"},L26)))))&gt;0,"HIGH",IF(SUMPRODUCT(--(NOT(ISERR(SEARCH({"H204","H205","H240","H241","EUH018","EUH019","EUH044"},L26)))))&gt;0,"MEDIUM","-"))</f>
        <v>-</v>
      </c>
      <c r="AI26" s="2" t="str">
        <f>IF(SUMPRODUCT(--(NOT(ISERR(SEARCH({"H222","H224"},L26)))))&gt;0,"HIGH",IF(SUMPRODUCT(--(NOT(ISERR(SEARCH({"H225"},L26)))))&gt;0,"MEDIUM",IF(SUMPRODUCT(--(NOT(ISERR(SEARCH({"H226"},L26)))))&gt;0,"LOW","-")))</f>
        <v>-</v>
      </c>
      <c r="AJ26" s="2" t="str">
        <f>IF(SUMPRODUCT(--(NOT(ISERR(SEARCH({"H220"},M26)))))&gt;0,"HIGH",IF(SUMPRODUCT(--(NOT(ISERR(SEARCH({"H270","H271","H272"},M26)))))&gt;0,"MEDIUM",IF(SUMPRODUCT(--(NOT(ISERR(SEARCH({"H221"},M26)))))&gt;0,"LOW","-")))</f>
        <v>-</v>
      </c>
      <c r="AK26" s="2" t="str">
        <f>IF(SUMPRODUCT(--(NOT(ISERR(SEARCH({"H330"},L26)))))&gt;0,"HIGH",IF(SUMPRODUCT(--(NOT(ISERR(SEARCH({"H281","H331"},L26)))))&gt;0,"MEDIUM","-"))</f>
        <v>-</v>
      </c>
    </row>
    <row r="27" spans="1:37" ht="25" customHeight="1" x14ac:dyDescent="0.2">
      <c r="A27" s="18"/>
      <c r="B27" s="18"/>
      <c r="C27" s="18"/>
      <c r="D27" s="18"/>
      <c r="E27" s="18"/>
      <c r="F27" s="18"/>
      <c r="G27" s="19"/>
      <c r="H27" s="19"/>
      <c r="I27" s="18"/>
      <c r="J27" s="18"/>
      <c r="K27" s="18"/>
      <c r="L27" s="28"/>
      <c r="M27" s="18"/>
      <c r="N27" s="21" t="str">
        <f>IF(SUMPRODUCT(--(NOT(ISERR(SEARCH({"H400","H401","H402","H410","H411","H412","H413"},L27)))))&gt;0,"X","-")</f>
        <v>-</v>
      </c>
      <c r="O27" s="21" t="str">
        <f>IF(SUMPRODUCT(--(NOT(ISERR(SEARCH({"H302","H303","H312","H313","H315","H316","H317","H319","H320","H332","H333","H335","H336","H420","EUH014","EUH029","EUH031","EUH032","EUH059","EUH066"},L27)))))&gt;0,"X","-")</f>
        <v>-</v>
      </c>
      <c r="P27" s="21" t="str">
        <f>IF(SUMPRODUCT(--(NOT(ISERR(SEARCH({"H200","H201","H202","H203","H204","H205","H240","H241","EUH001","EUH006","EUH018","EUH019","EUH044"},L27)))))&gt;0,"X","-")</f>
        <v>-</v>
      </c>
      <c r="Q27" s="21" t="str">
        <f>IF(SUMPRODUCT(--(NOT(ISERR(SEARCH({"H304","H305","H334","H340","H341","H350","H351","H360","H361","H370","H371","H372","H373"},L27)))))&gt;0,"X","-")</f>
        <v>-</v>
      </c>
      <c r="R27" s="21" t="str">
        <f>IF(SUMPRODUCT(--(NOT(ISERR(SEARCH({"H280","H281"},L27)))))&gt;0,"X","-")</f>
        <v>-</v>
      </c>
      <c r="S27" s="21" t="str">
        <f>IF(SUMPRODUCT(--(NOT(ISERR(SEARCH({"H270","H271","H272","H281"},L27)))))&gt;0,"X","-")</f>
        <v>-</v>
      </c>
      <c r="T27" s="21" t="str">
        <f>IF(SUMPRODUCT(--(NOT(ISERR(SEARCH({"H203","H204","H220","H221","H222","H223","H224","H225","H226","H227","H228","H241","H242","H250","H251","H252","H260","H261"},L27)))))&gt;0,"X","-")</f>
        <v>-</v>
      </c>
      <c r="U27" s="21" t="str">
        <f>IF(SUMPRODUCT(--(NOT(ISERR(SEARCH({"H290","H314","H318","EUH071"},L27)))))&gt;0,"X","-")</f>
        <v>-</v>
      </c>
      <c r="V27" s="21" t="str">
        <f>IF(SUMPRODUCT(--(NOT(ISERR(SEARCH({"H300","H301","H310","H311","H330","H331","EUH070"},L27)))))&gt;0,"X","-")</f>
        <v>-</v>
      </c>
      <c r="W27" s="21" t="str">
        <f>IF(SUMPRODUCT(--(NOT(ISERR(SEARCH({"H200","201","H202","H203","H220","H222","H224","H250","H251","H252","H280","H300","H310","H330","H334","H340","H341","H350","H351","H360","H361","H362","H372","EUH001","EUH006","EUH032","EUH070"},L27)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27)))))&gt;0,"MEDIUM",IF(SUMPRODUCT(--(NOT(ISERR(SEARCH({"H221","H223","H226","H227","H228","H242","H290","H303","H304","H305","H313","H315","H316","H319","H320","H333","H336","H401","H402","EUH066"},L27)))))&gt;0,"LOW","-")))</f>
        <v>-</v>
      </c>
      <c r="X27" s="22"/>
      <c r="Y27" s="23"/>
      <c r="Z27" s="4"/>
      <c r="AA27" s="11"/>
      <c r="AB27" s="2" t="str">
        <f>IF(SUMPRODUCT(--(NOT(ISERR(SEARCH({"H350","H351","H372","EUH070"},L27)))))&gt;0,"HIGH",IF(SUMPRODUCT(--(NOT(ISERR(SEARCH({"H301","H302","H311","H312","H314","H318","H332","H335","H370","H371","H373","EUH071"},L27)))))&gt;0,"MEDIUM",IF(SUMPRODUCT(--(NOT(ISERR(SEARCH({"H223","H227","H228","H242","H290","H303","H304","H305","H313","H315","H316","H318","H319","H320","H333","H336","EUH066"},L27)))))&gt;0,"LOW","-")))</f>
        <v>-</v>
      </c>
      <c r="AC27" s="2" t="str">
        <f>IF(SUMPRODUCT(--(NOT(ISERR(SEARCH({"H334"},L27)))))&gt;0,"HIGH",IF(SUMPRODUCT(--(NOT(ISERR(SEARCH({"H317"},L27)))))&gt;0,"MEDIUM","-"))</f>
        <v>-</v>
      </c>
      <c r="AD27" s="2" t="str">
        <f>IF(SUMPRODUCT(--(NOT(ISERR(SEARCH({"H340","H341","H360","H361","H362"},L27)))))&gt;0,"HIGH","-")</f>
        <v>-</v>
      </c>
      <c r="AE27" s="2" t="str">
        <f>IF(SUMPRODUCT(--(NOT(ISERR(SEARCH({"H300","H310","H330"},L27)))))&gt;0,"HIGH","-")</f>
        <v>-</v>
      </c>
      <c r="AF27" s="2" t="str">
        <f>IF(SUMPRODUCT(--(NOT(ISERR(SEARCH({"H250","H251","H252","EUH032"},L27)))))&gt;0,"HIGH",IF(SUMPRODUCT(--(NOT(ISERR(SEARCH({"H260","H261","H270","H271","H272","EUH014","EUH029","EUH031"},L27)))))&gt;0,"MEDIUM","-"))</f>
        <v>-</v>
      </c>
      <c r="AG27" s="2" t="str">
        <f>IF(SUMPRODUCT(--(NOT(ISERR(SEARCH({"H400","H410","H411","H412","H413","H420","EUH059"},L27)))))&gt;0,"MEDIUM",IF(SUMPRODUCT(--(NOT(ISERR(SEARCH({"H401","H402"},L27)))))&gt;0,"LOW","-"))</f>
        <v>-</v>
      </c>
      <c r="AH27" s="2" t="str">
        <f>IF(SUMPRODUCT(--(NOT(ISERR(SEARCH({"H200","H201","H202","H203","H280","EUH001","EUH006"},L27)))))&gt;0,"HIGH",IF(SUMPRODUCT(--(NOT(ISERR(SEARCH({"H204","H205","H240","H241","EUH018","EUH019","EUH044"},L27)))))&gt;0,"MEDIUM","-"))</f>
        <v>-</v>
      </c>
      <c r="AI27" s="2" t="str">
        <f>IF(SUMPRODUCT(--(NOT(ISERR(SEARCH({"H222","H224"},L27)))))&gt;0,"HIGH",IF(SUMPRODUCT(--(NOT(ISERR(SEARCH({"H225"},L27)))))&gt;0,"MEDIUM",IF(SUMPRODUCT(--(NOT(ISERR(SEARCH({"H226"},L27)))))&gt;0,"LOW","-")))</f>
        <v>-</v>
      </c>
      <c r="AJ27" s="2" t="str">
        <f>IF(SUMPRODUCT(--(NOT(ISERR(SEARCH({"H220"},M27)))))&gt;0,"HIGH",IF(SUMPRODUCT(--(NOT(ISERR(SEARCH({"H270","H271","H272"},M27)))))&gt;0,"MEDIUM",IF(SUMPRODUCT(--(NOT(ISERR(SEARCH({"H221"},M27)))))&gt;0,"LOW","-")))</f>
        <v>-</v>
      </c>
      <c r="AK27" s="2" t="str">
        <f>IF(SUMPRODUCT(--(NOT(ISERR(SEARCH({"H330"},L27)))))&gt;0,"HIGH",IF(SUMPRODUCT(--(NOT(ISERR(SEARCH({"H281","H331"},L27)))))&gt;0,"MEDIUM","-"))</f>
        <v>-</v>
      </c>
    </row>
    <row r="28" spans="1:37" ht="25" customHeight="1" x14ac:dyDescent="0.2">
      <c r="A28" s="18"/>
      <c r="B28" s="18"/>
      <c r="C28" s="18"/>
      <c r="D28" s="18"/>
      <c r="E28" s="18"/>
      <c r="F28" s="18"/>
      <c r="G28" s="19"/>
      <c r="H28" s="19"/>
      <c r="I28" s="18"/>
      <c r="J28" s="18"/>
      <c r="K28" s="18"/>
      <c r="L28" s="28"/>
      <c r="M28" s="18"/>
      <c r="N28" s="21" t="str">
        <f>IF(SUMPRODUCT(--(NOT(ISERR(SEARCH({"H400","H401","H402","H410","H411","H412","H413"},L28)))))&gt;0,"X","-")</f>
        <v>-</v>
      </c>
      <c r="O28" s="21" t="str">
        <f>IF(SUMPRODUCT(--(NOT(ISERR(SEARCH({"H302","H303","H312","H313","H315","H316","H317","H319","H320","H332","H333","H335","H336","H420","EUH014","EUH029","EUH031","EUH032","EUH059","EUH066"},L28)))))&gt;0,"X","-")</f>
        <v>-</v>
      </c>
      <c r="P28" s="21" t="str">
        <f>IF(SUMPRODUCT(--(NOT(ISERR(SEARCH({"H200","H201","H202","H203","H204","H205","H240","H241","EUH001","EUH006","EUH018","EUH019","EUH044"},L28)))))&gt;0,"X","-")</f>
        <v>-</v>
      </c>
      <c r="Q28" s="21" t="str">
        <f>IF(SUMPRODUCT(--(NOT(ISERR(SEARCH({"H304","H305","H334","H340","H341","H350","H351","H360","H361","H370","H371","H372","H373"},L28)))))&gt;0,"X","-")</f>
        <v>-</v>
      </c>
      <c r="R28" s="21" t="str">
        <f>IF(SUMPRODUCT(--(NOT(ISERR(SEARCH({"H280","H281"},L28)))))&gt;0,"X","-")</f>
        <v>-</v>
      </c>
      <c r="S28" s="21" t="str">
        <f>IF(SUMPRODUCT(--(NOT(ISERR(SEARCH({"H270","H271","H272","H281"},L28)))))&gt;0,"X","-")</f>
        <v>-</v>
      </c>
      <c r="T28" s="21" t="str">
        <f>IF(SUMPRODUCT(--(NOT(ISERR(SEARCH({"H203","H204","H220","H221","H222","H223","H224","H225","H226","H227","H228","H241","H242","H250","H251","H252","H260","H261"},L28)))))&gt;0,"X","-")</f>
        <v>-</v>
      </c>
      <c r="U28" s="21" t="str">
        <f>IF(SUMPRODUCT(--(NOT(ISERR(SEARCH({"H290","H314","H318","EUH071"},L28)))))&gt;0,"X","-")</f>
        <v>-</v>
      </c>
      <c r="V28" s="21" t="str">
        <f>IF(SUMPRODUCT(--(NOT(ISERR(SEARCH({"H300","H301","H310","H311","H330","H331","EUH070"},L28)))))&gt;0,"X","-")</f>
        <v>-</v>
      </c>
      <c r="W28" s="21" t="str">
        <f>IF(SUMPRODUCT(--(NOT(ISERR(SEARCH({"H200","201","H202","H203","H220","H222","H224","H250","H251","H252","H280","H300","H310","H330","H334","H340","H341","H350","H351","H360","H361","H362","H372","EUH001","EUH006","EUH032","EUH070"},L28)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28)))))&gt;0,"MEDIUM",IF(SUMPRODUCT(--(NOT(ISERR(SEARCH({"H221","H223","H226","H227","H228","H242","H290","H303","H304","H305","H313","H315","H316","H319","H320","H333","H336","H401","H402","EUH066"},L28)))))&gt;0,"LOW","-")))</f>
        <v>-</v>
      </c>
      <c r="X28" s="22"/>
      <c r="Y28" s="23"/>
      <c r="Z28" s="4"/>
      <c r="AA28" s="11"/>
      <c r="AB28" s="2" t="str">
        <f>IF(SUMPRODUCT(--(NOT(ISERR(SEARCH({"H350","H351","H372","EUH070"},L28)))))&gt;0,"HIGH",IF(SUMPRODUCT(--(NOT(ISERR(SEARCH({"H301","H302","H311","H312","H314","H318","H332","H335","H370","H371","H373","EUH071"},L28)))))&gt;0,"MEDIUM",IF(SUMPRODUCT(--(NOT(ISERR(SEARCH({"H223","H227","H228","H242","H290","H303","H304","H305","H313","H315","H316","H318","H319","H320","H333","H336","EUH066"},L28)))))&gt;0,"LOW","-")))</f>
        <v>-</v>
      </c>
      <c r="AC28" s="2" t="str">
        <f>IF(SUMPRODUCT(--(NOT(ISERR(SEARCH({"H334"},L28)))))&gt;0,"HIGH",IF(SUMPRODUCT(--(NOT(ISERR(SEARCH({"H317"},L28)))))&gt;0,"MEDIUM","-"))</f>
        <v>-</v>
      </c>
      <c r="AD28" s="2" t="str">
        <f>IF(SUMPRODUCT(--(NOT(ISERR(SEARCH({"H340","H341","H360","H361","H362"},L28)))))&gt;0,"HIGH","-")</f>
        <v>-</v>
      </c>
      <c r="AE28" s="2" t="str">
        <f>IF(SUMPRODUCT(--(NOT(ISERR(SEARCH({"H300","H310","H330"},L28)))))&gt;0,"HIGH","-")</f>
        <v>-</v>
      </c>
      <c r="AF28" s="2" t="str">
        <f>IF(SUMPRODUCT(--(NOT(ISERR(SEARCH({"H250","H251","H252","EUH032"},L28)))))&gt;0,"HIGH",IF(SUMPRODUCT(--(NOT(ISERR(SEARCH({"H260","H261","H270","H271","H272","EUH014","EUH029","EUH031"},L28)))))&gt;0,"MEDIUM","-"))</f>
        <v>-</v>
      </c>
      <c r="AG28" s="2" t="str">
        <f>IF(SUMPRODUCT(--(NOT(ISERR(SEARCH({"H400","H410","H411","H412","H413","H420","EUH059"},L28)))))&gt;0,"MEDIUM",IF(SUMPRODUCT(--(NOT(ISERR(SEARCH({"H401","H402"},L28)))))&gt;0,"LOW","-"))</f>
        <v>-</v>
      </c>
      <c r="AH28" s="2" t="str">
        <f>IF(SUMPRODUCT(--(NOT(ISERR(SEARCH({"H200","H201","H202","H203","H280","EUH001","EUH006"},L28)))))&gt;0,"HIGH",IF(SUMPRODUCT(--(NOT(ISERR(SEARCH({"H204","H205","H240","H241","EUH018","EUH019","EUH044"},L28)))))&gt;0,"MEDIUM","-"))</f>
        <v>-</v>
      </c>
      <c r="AI28" s="2" t="str">
        <f>IF(SUMPRODUCT(--(NOT(ISERR(SEARCH({"H222","H224"},L28)))))&gt;0,"HIGH",IF(SUMPRODUCT(--(NOT(ISERR(SEARCH({"H225"},L28)))))&gt;0,"MEDIUM",IF(SUMPRODUCT(--(NOT(ISERR(SEARCH({"H226"},L28)))))&gt;0,"LOW","-")))</f>
        <v>-</v>
      </c>
      <c r="AJ28" s="2" t="str">
        <f>IF(SUMPRODUCT(--(NOT(ISERR(SEARCH({"H220"},M28)))))&gt;0,"HIGH",IF(SUMPRODUCT(--(NOT(ISERR(SEARCH({"H270","H271","H272"},M28)))))&gt;0,"MEDIUM",IF(SUMPRODUCT(--(NOT(ISERR(SEARCH({"H221"},M28)))))&gt;0,"LOW","-")))</f>
        <v>-</v>
      </c>
      <c r="AK28" s="2" t="str">
        <f>IF(SUMPRODUCT(--(NOT(ISERR(SEARCH({"H330"},L28)))))&gt;0,"HIGH",IF(SUMPRODUCT(--(NOT(ISERR(SEARCH({"H281","H331"},L28)))))&gt;0,"MEDIUM","-"))</f>
        <v>-</v>
      </c>
    </row>
    <row r="29" spans="1:37" ht="25" customHeight="1" x14ac:dyDescent="0.2">
      <c r="A29" s="18"/>
      <c r="B29" s="18"/>
      <c r="C29" s="18"/>
      <c r="D29" s="18"/>
      <c r="E29" s="18"/>
      <c r="F29" s="18"/>
      <c r="G29" s="19"/>
      <c r="H29" s="19"/>
      <c r="I29" s="18"/>
      <c r="J29" s="18"/>
      <c r="K29" s="18"/>
      <c r="L29" s="28"/>
      <c r="M29" s="18"/>
      <c r="N29" s="21" t="str">
        <f>IF(SUMPRODUCT(--(NOT(ISERR(SEARCH({"H400","H401","H402","H410","H411","H412","H413"},L29)))))&gt;0,"X","-")</f>
        <v>-</v>
      </c>
      <c r="O29" s="21" t="str">
        <f>IF(SUMPRODUCT(--(NOT(ISERR(SEARCH({"H302","H303","H312","H313","H315","H316","H317","H319","H320","H332","H333","H335","H336","H420","EUH014","EUH029","EUH031","EUH032","EUH059","EUH066"},L29)))))&gt;0,"X","-")</f>
        <v>-</v>
      </c>
      <c r="P29" s="21" t="str">
        <f>IF(SUMPRODUCT(--(NOT(ISERR(SEARCH({"H200","H201","H202","H203","H204","H205","H240","H241","EUH001","EUH006","EUH018","EUH019","EUH044"},L29)))))&gt;0,"X","-")</f>
        <v>-</v>
      </c>
      <c r="Q29" s="21" t="str">
        <f>IF(SUMPRODUCT(--(NOT(ISERR(SEARCH({"H304","H305","H334","H340","H341","H350","H351","H360","H361","H370","H371","H372","H373"},L29)))))&gt;0,"X","-")</f>
        <v>-</v>
      </c>
      <c r="R29" s="21" t="str">
        <f>IF(SUMPRODUCT(--(NOT(ISERR(SEARCH({"H280","H281"},L29)))))&gt;0,"X","-")</f>
        <v>-</v>
      </c>
      <c r="S29" s="21" t="str">
        <f>IF(SUMPRODUCT(--(NOT(ISERR(SEARCH({"H270","H271","H272","H281"},L29)))))&gt;0,"X","-")</f>
        <v>-</v>
      </c>
      <c r="T29" s="21" t="str">
        <f>IF(SUMPRODUCT(--(NOT(ISERR(SEARCH({"H203","H204","H220","H221","H222","H223","H224","H225","H226","H227","H228","H241","H242","H250","H251","H252","H260","H261"},L29)))))&gt;0,"X","-")</f>
        <v>-</v>
      </c>
      <c r="U29" s="21" t="str">
        <f>IF(SUMPRODUCT(--(NOT(ISERR(SEARCH({"H290","H314","H318","EUH071"},L29)))))&gt;0,"X","-")</f>
        <v>-</v>
      </c>
      <c r="V29" s="21" t="str">
        <f>IF(SUMPRODUCT(--(NOT(ISERR(SEARCH({"H300","H301","H310","H311","H330","H331","EUH070"},L29)))))&gt;0,"X","-")</f>
        <v>-</v>
      </c>
      <c r="W29" s="21" t="str">
        <f>IF(SUMPRODUCT(--(NOT(ISERR(SEARCH({"H200","201","H202","H203","H220","H222","H224","H250","H251","H252","H280","H300","H310","H330","H334","H340","H341","H350","H351","H360","H361","H362","H372","EUH001","EUH006","EUH032","EUH070"},L29)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29)))))&gt;0,"MEDIUM",IF(SUMPRODUCT(--(NOT(ISERR(SEARCH({"H221","H223","H226","H227","H228","H242","H290","H303","H304","H305","H313","H315","H316","H319","H320","H333","H336","H401","H402","EUH066"},L29)))))&gt;0,"LOW","-")))</f>
        <v>-</v>
      </c>
      <c r="X29" s="22"/>
      <c r="Y29" s="23"/>
      <c r="Z29" s="4"/>
      <c r="AA29" s="11"/>
      <c r="AB29" s="2" t="str">
        <f>IF(SUMPRODUCT(--(NOT(ISERR(SEARCH({"H350","H351","H372","EUH070"},L29)))))&gt;0,"HIGH",IF(SUMPRODUCT(--(NOT(ISERR(SEARCH({"H301","H302","H311","H312","H314","H318","H332","H335","H370","H371","H373","EUH071"},L29)))))&gt;0,"MEDIUM",IF(SUMPRODUCT(--(NOT(ISERR(SEARCH({"H223","H227","H228","H242","H290","H303","H304","H305","H313","H315","H316","H318","H319","H320","H333","H336","EUH066"},L29)))))&gt;0,"LOW","-")))</f>
        <v>-</v>
      </c>
      <c r="AC29" s="2" t="str">
        <f>IF(SUMPRODUCT(--(NOT(ISERR(SEARCH({"H334"},L29)))))&gt;0,"HIGH",IF(SUMPRODUCT(--(NOT(ISERR(SEARCH({"H317"},L29)))))&gt;0,"MEDIUM","-"))</f>
        <v>-</v>
      </c>
      <c r="AD29" s="2" t="str">
        <f>IF(SUMPRODUCT(--(NOT(ISERR(SEARCH({"H340","H341","H360","H361","H362"},L29)))))&gt;0,"HIGH","-")</f>
        <v>-</v>
      </c>
      <c r="AE29" s="2" t="str">
        <f>IF(SUMPRODUCT(--(NOT(ISERR(SEARCH({"H300","H310","H330"},L29)))))&gt;0,"HIGH","-")</f>
        <v>-</v>
      </c>
      <c r="AF29" s="2" t="str">
        <f>IF(SUMPRODUCT(--(NOT(ISERR(SEARCH({"H250","H251","H252","EUH032"},L29)))))&gt;0,"HIGH",IF(SUMPRODUCT(--(NOT(ISERR(SEARCH({"H260","H261","H270","H271","H272","EUH014","EUH029","EUH031"},L29)))))&gt;0,"MEDIUM","-"))</f>
        <v>-</v>
      </c>
      <c r="AG29" s="2" t="str">
        <f>IF(SUMPRODUCT(--(NOT(ISERR(SEARCH({"H400","H410","H411","H412","H413","H420","EUH059"},L29)))))&gt;0,"MEDIUM",IF(SUMPRODUCT(--(NOT(ISERR(SEARCH({"H401","H402"},L29)))))&gt;0,"LOW","-"))</f>
        <v>-</v>
      </c>
      <c r="AH29" s="2" t="str">
        <f>IF(SUMPRODUCT(--(NOT(ISERR(SEARCH({"H200","H201","H202","H203","H280","EUH001","EUH006"},L29)))))&gt;0,"HIGH",IF(SUMPRODUCT(--(NOT(ISERR(SEARCH({"H204","H205","H240","H241","EUH018","EUH019","EUH044"},L29)))))&gt;0,"MEDIUM","-"))</f>
        <v>-</v>
      </c>
      <c r="AI29" s="2" t="str">
        <f>IF(SUMPRODUCT(--(NOT(ISERR(SEARCH({"H222","H224"},L29)))))&gt;0,"HIGH",IF(SUMPRODUCT(--(NOT(ISERR(SEARCH({"H225"},L29)))))&gt;0,"MEDIUM",IF(SUMPRODUCT(--(NOT(ISERR(SEARCH({"H226"},L29)))))&gt;0,"LOW","-")))</f>
        <v>-</v>
      </c>
      <c r="AJ29" s="2" t="str">
        <f>IF(SUMPRODUCT(--(NOT(ISERR(SEARCH({"H220"},M29)))))&gt;0,"HIGH",IF(SUMPRODUCT(--(NOT(ISERR(SEARCH({"H270","H271","H272"},M29)))))&gt;0,"MEDIUM",IF(SUMPRODUCT(--(NOT(ISERR(SEARCH({"H221"},M29)))))&gt;0,"LOW","-")))</f>
        <v>-</v>
      </c>
      <c r="AK29" s="2" t="str">
        <f>IF(SUMPRODUCT(--(NOT(ISERR(SEARCH({"H330"},L29)))))&gt;0,"HIGH",IF(SUMPRODUCT(--(NOT(ISERR(SEARCH({"H281","H331"},L29)))))&gt;0,"MEDIUM","-"))</f>
        <v>-</v>
      </c>
    </row>
    <row r="30" spans="1:37" ht="25" customHeight="1" x14ac:dyDescent="0.2">
      <c r="A30" s="18"/>
      <c r="B30" s="18"/>
      <c r="C30" s="18"/>
      <c r="D30" s="18"/>
      <c r="E30" s="18"/>
      <c r="F30" s="18"/>
      <c r="G30" s="19"/>
      <c r="H30" s="19"/>
      <c r="I30" s="18"/>
      <c r="J30" s="18"/>
      <c r="K30" s="18"/>
      <c r="L30" s="28"/>
      <c r="M30" s="18"/>
      <c r="N30" s="21" t="str">
        <f>IF(SUMPRODUCT(--(NOT(ISERR(SEARCH({"H400","H401","H402","H410","H411","H412","H413"},L30)))))&gt;0,"X","-")</f>
        <v>-</v>
      </c>
      <c r="O30" s="21" t="str">
        <f>IF(SUMPRODUCT(--(NOT(ISERR(SEARCH({"H302","H303","H312","H313","H315","H316","H317","H319","H320","H332","H333","H335","H336","H420","EUH014","EUH029","EUH031","EUH032","EUH059","EUH066"},L30)))))&gt;0,"X","-")</f>
        <v>-</v>
      </c>
      <c r="P30" s="21" t="str">
        <f>IF(SUMPRODUCT(--(NOT(ISERR(SEARCH({"H200","H201","H202","H203","H204","H205","H240","H241","EUH001","EUH006","EUH018","EUH019","EUH044"},L30)))))&gt;0,"X","-")</f>
        <v>-</v>
      </c>
      <c r="Q30" s="21" t="str">
        <f>IF(SUMPRODUCT(--(NOT(ISERR(SEARCH({"H304","H305","H334","H340","H341","H350","H351","H360","H361","H370","H371","H372","H373"},L30)))))&gt;0,"X","-")</f>
        <v>-</v>
      </c>
      <c r="R30" s="21" t="str">
        <f>IF(SUMPRODUCT(--(NOT(ISERR(SEARCH({"H280","H281"},L30)))))&gt;0,"X","-")</f>
        <v>-</v>
      </c>
      <c r="S30" s="21" t="str">
        <f>IF(SUMPRODUCT(--(NOT(ISERR(SEARCH({"H270","H271","H272","H281"},L30)))))&gt;0,"X","-")</f>
        <v>-</v>
      </c>
      <c r="T30" s="21" t="str">
        <f>IF(SUMPRODUCT(--(NOT(ISERR(SEARCH({"H203","H204","H220","H221","H222","H223","H224","H225","H226","H227","H228","H241","H242","H250","H251","H252","H260","H261"},L30)))))&gt;0,"X","-")</f>
        <v>-</v>
      </c>
      <c r="U30" s="21" t="str">
        <f>IF(SUMPRODUCT(--(NOT(ISERR(SEARCH({"H290","H314","H318","EUH071"},L30)))))&gt;0,"X","-")</f>
        <v>-</v>
      </c>
      <c r="V30" s="21" t="str">
        <f>IF(SUMPRODUCT(--(NOT(ISERR(SEARCH({"H300","H301","H310","H311","H330","H331","EUH070"},L30)))))&gt;0,"X","-")</f>
        <v>-</v>
      </c>
      <c r="W30" s="21" t="str">
        <f>IF(SUMPRODUCT(--(NOT(ISERR(SEARCH({"H200","201","H202","H203","H220","H222","H224","H250","H251","H252","H280","H300","H310","H330","H334","H340","H341","H350","H351","H360","H361","H362","H372","EUH001","EUH006","EUH032","EUH070"},L30)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30)))))&gt;0,"MEDIUM",IF(SUMPRODUCT(--(NOT(ISERR(SEARCH({"H221","H223","H226","H227","H228","H242","H290","H303","H304","H305","H313","H315","H316","H319","H320","H333","H336","H401","H402","EUH066"},L30)))))&gt;0,"LOW","-")))</f>
        <v>-</v>
      </c>
      <c r="X30" s="22"/>
      <c r="Y30" s="23"/>
      <c r="Z30" s="4"/>
      <c r="AA30" s="11"/>
      <c r="AB30" s="2" t="str">
        <f>IF(SUMPRODUCT(--(NOT(ISERR(SEARCH({"H350","H351","H372","EUH070"},L30)))))&gt;0,"HIGH",IF(SUMPRODUCT(--(NOT(ISERR(SEARCH({"H301","H302","H311","H312","H314","H318","H332","H335","H370","H371","H373","EUH071"},L30)))))&gt;0,"MEDIUM",IF(SUMPRODUCT(--(NOT(ISERR(SEARCH({"H223","H227","H228","H242","H290","H303","H304","H305","H313","H315","H316","H318","H319","H320","H333","H336","EUH066"},L30)))))&gt;0,"LOW","-")))</f>
        <v>-</v>
      </c>
      <c r="AC30" s="2" t="str">
        <f>IF(SUMPRODUCT(--(NOT(ISERR(SEARCH({"H334"},L30)))))&gt;0,"HIGH",IF(SUMPRODUCT(--(NOT(ISERR(SEARCH({"H317"},L30)))))&gt;0,"MEDIUM","-"))</f>
        <v>-</v>
      </c>
      <c r="AD30" s="2" t="str">
        <f>IF(SUMPRODUCT(--(NOT(ISERR(SEARCH({"H340","H341","H360","H361","H362"},L30)))))&gt;0,"HIGH","-")</f>
        <v>-</v>
      </c>
      <c r="AE30" s="2" t="str">
        <f>IF(SUMPRODUCT(--(NOT(ISERR(SEARCH({"H300","H310","H330"},L30)))))&gt;0,"HIGH","-")</f>
        <v>-</v>
      </c>
      <c r="AF30" s="2" t="str">
        <f>IF(SUMPRODUCT(--(NOT(ISERR(SEARCH({"H250","H251","H252","EUH032"},L30)))))&gt;0,"HIGH",IF(SUMPRODUCT(--(NOT(ISERR(SEARCH({"H260","H261","H270","H271","H272","EUH014","EUH029","EUH031"},L30)))))&gt;0,"MEDIUM","-"))</f>
        <v>-</v>
      </c>
      <c r="AG30" s="2" t="str">
        <f>IF(SUMPRODUCT(--(NOT(ISERR(SEARCH({"H400","H410","H411","H412","H413","H420","EUH059"},L30)))))&gt;0,"MEDIUM",IF(SUMPRODUCT(--(NOT(ISERR(SEARCH({"H401","H402"},L30)))))&gt;0,"LOW","-"))</f>
        <v>-</v>
      </c>
      <c r="AH30" s="2" t="str">
        <f>IF(SUMPRODUCT(--(NOT(ISERR(SEARCH({"H200","H201","H202","H203","H280","EUH001","EUH006"},L30)))))&gt;0,"HIGH",IF(SUMPRODUCT(--(NOT(ISERR(SEARCH({"H204","H205","H240","H241","EUH018","EUH019","EUH044"},L30)))))&gt;0,"MEDIUM","-"))</f>
        <v>-</v>
      </c>
      <c r="AI30" s="2" t="str">
        <f>IF(SUMPRODUCT(--(NOT(ISERR(SEARCH({"H222","H224"},L30)))))&gt;0,"HIGH",IF(SUMPRODUCT(--(NOT(ISERR(SEARCH({"H225"},L30)))))&gt;0,"MEDIUM",IF(SUMPRODUCT(--(NOT(ISERR(SEARCH({"H226"},L30)))))&gt;0,"LOW","-")))</f>
        <v>-</v>
      </c>
      <c r="AJ30" s="2" t="str">
        <f>IF(SUMPRODUCT(--(NOT(ISERR(SEARCH({"H220"},M30)))))&gt;0,"HIGH",IF(SUMPRODUCT(--(NOT(ISERR(SEARCH({"H270","H271","H272"},M30)))))&gt;0,"MEDIUM",IF(SUMPRODUCT(--(NOT(ISERR(SEARCH({"H221"},M30)))))&gt;0,"LOW","-")))</f>
        <v>-</v>
      </c>
      <c r="AK30" s="2" t="str">
        <f>IF(SUMPRODUCT(--(NOT(ISERR(SEARCH({"H330"},L30)))))&gt;0,"HIGH",IF(SUMPRODUCT(--(NOT(ISERR(SEARCH({"H281","H331"},L30)))))&gt;0,"MEDIUM","-"))</f>
        <v>-</v>
      </c>
    </row>
    <row r="31" spans="1:37" ht="25" customHeight="1" x14ac:dyDescent="0.2">
      <c r="A31" s="18"/>
      <c r="B31" s="18"/>
      <c r="C31" s="18"/>
      <c r="D31" s="18"/>
      <c r="E31" s="18"/>
      <c r="F31" s="18"/>
      <c r="G31" s="19"/>
      <c r="H31" s="19"/>
      <c r="I31" s="18"/>
      <c r="J31" s="18"/>
      <c r="K31" s="18"/>
      <c r="L31" s="28"/>
      <c r="M31" s="18"/>
      <c r="N31" s="21" t="str">
        <f>IF(SUMPRODUCT(--(NOT(ISERR(SEARCH({"H400","H401","H402","H410","H411","H412","H413"},L31)))))&gt;0,"X","-")</f>
        <v>-</v>
      </c>
      <c r="O31" s="21" t="str">
        <f>IF(SUMPRODUCT(--(NOT(ISERR(SEARCH({"H302","H303","H312","H313","H315","H316","H317","H319","H320","H332","H333","H335","H336","H420","EUH014","EUH029","EUH031","EUH032","EUH059","EUH066"},L31)))))&gt;0,"X","-")</f>
        <v>-</v>
      </c>
      <c r="P31" s="21" t="str">
        <f>IF(SUMPRODUCT(--(NOT(ISERR(SEARCH({"H200","H201","H202","H203","H204","H205","H240","H241","EUH001","EUH006","EUH018","EUH019","EUH044"},L31)))))&gt;0,"X","-")</f>
        <v>-</v>
      </c>
      <c r="Q31" s="21" t="str">
        <f>IF(SUMPRODUCT(--(NOT(ISERR(SEARCH({"H304","H305","H334","H340","H341","H350","H351","H360","H361","H370","H371","H372","H373"},L31)))))&gt;0,"X","-")</f>
        <v>-</v>
      </c>
      <c r="R31" s="21" t="str">
        <f>IF(SUMPRODUCT(--(NOT(ISERR(SEARCH({"H280","H281"},L31)))))&gt;0,"X","-")</f>
        <v>-</v>
      </c>
      <c r="S31" s="21" t="str">
        <f>IF(SUMPRODUCT(--(NOT(ISERR(SEARCH({"H270","H271","H272","H281"},L31)))))&gt;0,"X","-")</f>
        <v>-</v>
      </c>
      <c r="T31" s="21" t="str">
        <f>IF(SUMPRODUCT(--(NOT(ISERR(SEARCH({"H203","H204","H220","H221","H222","H223","H224","H225","H226","H227","H228","H241","H242","H250","H251","H252","H260","H261"},L31)))))&gt;0,"X","-")</f>
        <v>-</v>
      </c>
      <c r="U31" s="21" t="str">
        <f>IF(SUMPRODUCT(--(NOT(ISERR(SEARCH({"H290","H314","H318","EUH071"},L31)))))&gt;0,"X","-")</f>
        <v>-</v>
      </c>
      <c r="V31" s="21" t="str">
        <f>IF(SUMPRODUCT(--(NOT(ISERR(SEARCH({"H300","H301","H310","H311","H330","H331","EUH070"},L31)))))&gt;0,"X","-")</f>
        <v>-</v>
      </c>
      <c r="W31" s="21" t="str">
        <f>IF(SUMPRODUCT(--(NOT(ISERR(SEARCH({"H200","201","H202","H203","H220","H222","H224","H250","H251","H252","H280","H300","H310","H330","H334","H340","H341","H350","H351","H360","H361","H362","H372","EUH001","EUH006","EUH032","EUH070"},L31)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31)))))&gt;0,"MEDIUM",IF(SUMPRODUCT(--(NOT(ISERR(SEARCH({"H221","H223","H226","H227","H228","H242","H290","H303","H304","H305","H313","H315","H316","H319","H320","H333","H336","H401","H402","EUH066"},L31)))))&gt;0,"LOW","-")))</f>
        <v>-</v>
      </c>
      <c r="X31" s="22"/>
      <c r="Y31" s="23"/>
      <c r="Z31" s="4"/>
      <c r="AA31" s="11"/>
      <c r="AB31" s="2" t="str">
        <f>IF(SUMPRODUCT(--(NOT(ISERR(SEARCH({"H350","H351","H372","EUH070"},L31)))))&gt;0,"HIGH",IF(SUMPRODUCT(--(NOT(ISERR(SEARCH({"H301","H302","H311","H312","H314","H318","H332","H335","H370","H371","H373","EUH071"},L31)))))&gt;0,"MEDIUM",IF(SUMPRODUCT(--(NOT(ISERR(SEARCH({"H223","H227","H228","H242","H290","H303","H304","H305","H313","H315","H316","H318","H319","H320","H333","H336","EUH066"},L31)))))&gt;0,"LOW","-")))</f>
        <v>-</v>
      </c>
      <c r="AC31" s="2" t="str">
        <f>IF(SUMPRODUCT(--(NOT(ISERR(SEARCH({"H334"},L31)))))&gt;0,"HIGH",IF(SUMPRODUCT(--(NOT(ISERR(SEARCH({"H317"},L31)))))&gt;0,"MEDIUM","-"))</f>
        <v>-</v>
      </c>
      <c r="AD31" s="2" t="str">
        <f>IF(SUMPRODUCT(--(NOT(ISERR(SEARCH({"H340","H341","H360","H361","H362"},L31)))))&gt;0,"HIGH","-")</f>
        <v>-</v>
      </c>
      <c r="AE31" s="2" t="str">
        <f>IF(SUMPRODUCT(--(NOT(ISERR(SEARCH({"H300","H310","H330"},L31)))))&gt;0,"HIGH","-")</f>
        <v>-</v>
      </c>
      <c r="AF31" s="2" t="str">
        <f>IF(SUMPRODUCT(--(NOT(ISERR(SEARCH({"H250","H251","H252","EUH032"},L31)))))&gt;0,"HIGH",IF(SUMPRODUCT(--(NOT(ISERR(SEARCH({"H260","H261","H270","H271","H272","EUH014","EUH029","EUH031"},L31)))))&gt;0,"MEDIUM","-"))</f>
        <v>-</v>
      </c>
      <c r="AG31" s="2" t="str">
        <f>IF(SUMPRODUCT(--(NOT(ISERR(SEARCH({"H400","H410","H411","H412","H413","H420","EUH059"},L31)))))&gt;0,"MEDIUM",IF(SUMPRODUCT(--(NOT(ISERR(SEARCH({"H401","H402"},L31)))))&gt;0,"LOW","-"))</f>
        <v>-</v>
      </c>
      <c r="AH31" s="2" t="str">
        <f>IF(SUMPRODUCT(--(NOT(ISERR(SEARCH({"H200","H201","H202","H203","H280","EUH001","EUH006"},L31)))))&gt;0,"HIGH",IF(SUMPRODUCT(--(NOT(ISERR(SEARCH({"H204","H205","H240","H241","EUH018","EUH019","EUH044"},L31)))))&gt;0,"MEDIUM","-"))</f>
        <v>-</v>
      </c>
      <c r="AI31" s="2" t="str">
        <f>IF(SUMPRODUCT(--(NOT(ISERR(SEARCH({"H222","H224"},L31)))))&gt;0,"HIGH",IF(SUMPRODUCT(--(NOT(ISERR(SEARCH({"H225"},L31)))))&gt;0,"MEDIUM",IF(SUMPRODUCT(--(NOT(ISERR(SEARCH({"H226"},L31)))))&gt;0,"LOW","-")))</f>
        <v>-</v>
      </c>
      <c r="AJ31" s="2" t="str">
        <f>IF(SUMPRODUCT(--(NOT(ISERR(SEARCH({"H220"},M31)))))&gt;0,"HIGH",IF(SUMPRODUCT(--(NOT(ISERR(SEARCH({"H270","H271","H272"},M31)))))&gt;0,"MEDIUM",IF(SUMPRODUCT(--(NOT(ISERR(SEARCH({"H221"},M31)))))&gt;0,"LOW","-")))</f>
        <v>-</v>
      </c>
      <c r="AK31" s="2" t="str">
        <f>IF(SUMPRODUCT(--(NOT(ISERR(SEARCH({"H330"},L31)))))&gt;0,"HIGH",IF(SUMPRODUCT(--(NOT(ISERR(SEARCH({"H281","H331"},L31)))))&gt;0,"MEDIUM","-"))</f>
        <v>-</v>
      </c>
    </row>
    <row r="32" spans="1:37" ht="25" customHeight="1" x14ac:dyDescent="0.2">
      <c r="A32" s="18"/>
      <c r="B32" s="18"/>
      <c r="C32" s="18"/>
      <c r="D32" s="18"/>
      <c r="E32" s="18"/>
      <c r="F32" s="18"/>
      <c r="G32" s="19"/>
      <c r="H32" s="19"/>
      <c r="I32" s="18"/>
      <c r="J32" s="18"/>
      <c r="K32" s="18"/>
      <c r="L32" s="28"/>
      <c r="M32" s="18"/>
      <c r="N32" s="21" t="str">
        <f>IF(SUMPRODUCT(--(NOT(ISERR(SEARCH({"H400","H401","H402","H410","H411","H412","H413"},L32)))))&gt;0,"X","-")</f>
        <v>-</v>
      </c>
      <c r="O32" s="21" t="str">
        <f>IF(SUMPRODUCT(--(NOT(ISERR(SEARCH({"H302","H303","H312","H313","H315","H316","H317","H319","H320","H332","H333","H335","H336","H420","EUH014","EUH029","EUH031","EUH032","EUH059","EUH066"},L32)))))&gt;0,"X","-")</f>
        <v>-</v>
      </c>
      <c r="P32" s="21" t="str">
        <f>IF(SUMPRODUCT(--(NOT(ISERR(SEARCH({"H200","H201","H202","H203","H204","H205","H240","H241","EUH001","EUH006","EUH018","EUH019","EUH044"},L32)))))&gt;0,"X","-")</f>
        <v>-</v>
      </c>
      <c r="Q32" s="21" t="str">
        <f>IF(SUMPRODUCT(--(NOT(ISERR(SEARCH({"H304","H305","H334","H340","H341","H350","H351","H360","H361","H370","H371","H372","H373"},L32)))))&gt;0,"X","-")</f>
        <v>-</v>
      </c>
      <c r="R32" s="21" t="str">
        <f>IF(SUMPRODUCT(--(NOT(ISERR(SEARCH({"H280","H281"},L32)))))&gt;0,"X","-")</f>
        <v>-</v>
      </c>
      <c r="S32" s="21" t="str">
        <f>IF(SUMPRODUCT(--(NOT(ISERR(SEARCH({"H270","H271","H272","H281"},L32)))))&gt;0,"X","-")</f>
        <v>-</v>
      </c>
      <c r="T32" s="21" t="str">
        <f>IF(SUMPRODUCT(--(NOT(ISERR(SEARCH({"H203","H204","H220","H221","H222","H223","H224","H225","H226","H227","H228","H241","H242","H250","H251","H252","H260","H261"},L32)))))&gt;0,"X","-")</f>
        <v>-</v>
      </c>
      <c r="U32" s="21" t="str">
        <f>IF(SUMPRODUCT(--(NOT(ISERR(SEARCH({"H290","H314","H318","EUH071"},L32)))))&gt;0,"X","-")</f>
        <v>-</v>
      </c>
      <c r="V32" s="21" t="str">
        <f>IF(SUMPRODUCT(--(NOT(ISERR(SEARCH({"H300","H301","H310","H311","H330","H331","EUH070"},L32)))))&gt;0,"X","-")</f>
        <v>-</v>
      </c>
      <c r="W32" s="21" t="str">
        <f>IF(SUMPRODUCT(--(NOT(ISERR(SEARCH({"H200","201","H202","H203","H220","H222","H224","H250","H251","H252","H280","H300","H310","H330","H334","H340","H341","H350","H351","H360","H361","H362","H372","EUH001","EUH006","EUH032","EUH070"},L32)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32)))))&gt;0,"MEDIUM",IF(SUMPRODUCT(--(NOT(ISERR(SEARCH({"H221","H223","H226","H227","H228","H242","H290","H303","H304","H305","H313","H315","H316","H319","H320","H333","H336","H401","H402","EUH066"},L32)))))&gt;0,"LOW","-")))</f>
        <v>-</v>
      </c>
      <c r="X32" s="22"/>
      <c r="Y32" s="23"/>
      <c r="Z32" s="4"/>
      <c r="AA32" s="11"/>
      <c r="AB32" s="2" t="str">
        <f>IF(SUMPRODUCT(--(NOT(ISERR(SEARCH({"H350","H351","H372","EUH070"},L32)))))&gt;0,"HIGH",IF(SUMPRODUCT(--(NOT(ISERR(SEARCH({"H301","H302","H311","H312","H314","H318","H332","H335","H370","H371","H373","EUH071"},L32)))))&gt;0,"MEDIUM",IF(SUMPRODUCT(--(NOT(ISERR(SEARCH({"H223","H227","H228","H242","H290","H303","H304","H305","H313","H315","H316","H318","H319","H320","H333","H336","EUH066"},L32)))))&gt;0,"LOW","-")))</f>
        <v>-</v>
      </c>
      <c r="AC32" s="2" t="str">
        <f>IF(SUMPRODUCT(--(NOT(ISERR(SEARCH({"H334"},L32)))))&gt;0,"HIGH",IF(SUMPRODUCT(--(NOT(ISERR(SEARCH({"H317"},L32)))))&gt;0,"MEDIUM","-"))</f>
        <v>-</v>
      </c>
      <c r="AD32" s="2" t="str">
        <f>IF(SUMPRODUCT(--(NOT(ISERR(SEARCH({"H340","H341","H360","H361","H362"},L32)))))&gt;0,"HIGH","-")</f>
        <v>-</v>
      </c>
      <c r="AE32" s="2" t="str">
        <f>IF(SUMPRODUCT(--(NOT(ISERR(SEARCH({"H300","H310","H330"},L32)))))&gt;0,"HIGH","-")</f>
        <v>-</v>
      </c>
      <c r="AF32" s="2" t="str">
        <f>IF(SUMPRODUCT(--(NOT(ISERR(SEARCH({"H250","H251","H252","EUH032"},L32)))))&gt;0,"HIGH",IF(SUMPRODUCT(--(NOT(ISERR(SEARCH({"H260","H261","H270","H271","H272","EUH014","EUH029","EUH031"},L32)))))&gt;0,"MEDIUM","-"))</f>
        <v>-</v>
      </c>
      <c r="AG32" s="2" t="str">
        <f>IF(SUMPRODUCT(--(NOT(ISERR(SEARCH({"H400","H410","H411","H412","H413","H420","EUH059"},L32)))))&gt;0,"MEDIUM",IF(SUMPRODUCT(--(NOT(ISERR(SEARCH({"H401","H402"},L32)))))&gt;0,"LOW","-"))</f>
        <v>-</v>
      </c>
      <c r="AH32" s="2" t="str">
        <f>IF(SUMPRODUCT(--(NOT(ISERR(SEARCH({"H200","H201","H202","H203","H280","EUH001","EUH006"},L32)))))&gt;0,"HIGH",IF(SUMPRODUCT(--(NOT(ISERR(SEARCH({"H204","H205","H240","H241","EUH018","EUH019","EUH044"},L32)))))&gt;0,"MEDIUM","-"))</f>
        <v>-</v>
      </c>
      <c r="AI32" s="2" t="str">
        <f>IF(SUMPRODUCT(--(NOT(ISERR(SEARCH({"H222","H224"},L32)))))&gt;0,"HIGH",IF(SUMPRODUCT(--(NOT(ISERR(SEARCH({"H225"},L32)))))&gt;0,"MEDIUM",IF(SUMPRODUCT(--(NOT(ISERR(SEARCH({"H226"},L32)))))&gt;0,"LOW","-")))</f>
        <v>-</v>
      </c>
      <c r="AJ32" s="2" t="str">
        <f>IF(SUMPRODUCT(--(NOT(ISERR(SEARCH({"H220"},M32)))))&gt;0,"HIGH",IF(SUMPRODUCT(--(NOT(ISERR(SEARCH({"H270","H271","H272"},M32)))))&gt;0,"MEDIUM",IF(SUMPRODUCT(--(NOT(ISERR(SEARCH({"H221"},M32)))))&gt;0,"LOW","-")))</f>
        <v>-</v>
      </c>
      <c r="AK32" s="2" t="str">
        <f>IF(SUMPRODUCT(--(NOT(ISERR(SEARCH({"H330"},L32)))))&gt;0,"HIGH",IF(SUMPRODUCT(--(NOT(ISERR(SEARCH({"H281","H331"},L32)))))&gt;0,"MEDIUM","-"))</f>
        <v>-</v>
      </c>
    </row>
    <row r="33" spans="1:37" ht="25" customHeight="1" x14ac:dyDescent="0.2">
      <c r="A33" s="18"/>
      <c r="B33" s="18"/>
      <c r="C33" s="18"/>
      <c r="D33" s="18"/>
      <c r="E33" s="18"/>
      <c r="F33" s="18"/>
      <c r="G33" s="19"/>
      <c r="H33" s="19"/>
      <c r="I33" s="18"/>
      <c r="J33" s="18"/>
      <c r="K33" s="18"/>
      <c r="L33" s="28"/>
      <c r="M33" s="18"/>
      <c r="N33" s="21" t="str">
        <f>IF(SUMPRODUCT(--(NOT(ISERR(SEARCH({"H400","H401","H402","H410","H411","H412","H413"},L33)))))&gt;0,"X","-")</f>
        <v>-</v>
      </c>
      <c r="O33" s="21" t="str">
        <f>IF(SUMPRODUCT(--(NOT(ISERR(SEARCH({"H302","H303","H312","H313","H315","H316","H317","H319","H320","H332","H333","H335","H336","H420","EUH014","EUH029","EUH031","EUH032","EUH059","EUH066"},L33)))))&gt;0,"X","-")</f>
        <v>-</v>
      </c>
      <c r="P33" s="21" t="str">
        <f>IF(SUMPRODUCT(--(NOT(ISERR(SEARCH({"H200","H201","H202","H203","H204","H205","H240","H241","EUH001","EUH006","EUH018","EUH019","EUH044"},L33)))))&gt;0,"X","-")</f>
        <v>-</v>
      </c>
      <c r="Q33" s="21" t="str">
        <f>IF(SUMPRODUCT(--(NOT(ISERR(SEARCH({"H304","H305","H334","H340","H341","H350","H351","H360","H361","H370","H371","H372","H373"},L33)))))&gt;0,"X","-")</f>
        <v>-</v>
      </c>
      <c r="R33" s="21" t="str">
        <f>IF(SUMPRODUCT(--(NOT(ISERR(SEARCH({"H280","H281"},L33)))))&gt;0,"X","-")</f>
        <v>-</v>
      </c>
      <c r="S33" s="21" t="str">
        <f>IF(SUMPRODUCT(--(NOT(ISERR(SEARCH({"H270","H271","H272","H281"},L33)))))&gt;0,"X","-")</f>
        <v>-</v>
      </c>
      <c r="T33" s="21" t="str">
        <f>IF(SUMPRODUCT(--(NOT(ISERR(SEARCH({"H203","H204","H220","H221","H222","H223","H224","H225","H226","H227","H228","H241","H242","H250","H251","H252","H260","H261"},L33)))))&gt;0,"X","-")</f>
        <v>-</v>
      </c>
      <c r="U33" s="21" t="str">
        <f>IF(SUMPRODUCT(--(NOT(ISERR(SEARCH({"H290","H314","H318","EUH071"},L33)))))&gt;0,"X","-")</f>
        <v>-</v>
      </c>
      <c r="V33" s="21" t="str">
        <f>IF(SUMPRODUCT(--(NOT(ISERR(SEARCH({"H300","H301","H310","H311","H330","H331","EUH070"},L33)))))&gt;0,"X","-")</f>
        <v>-</v>
      </c>
      <c r="W33" s="21" t="str">
        <f>IF(SUMPRODUCT(--(NOT(ISERR(SEARCH({"H200","201","H202","H203","H220","H222","H224","H250","H251","H252","H280","H300","H310","H330","H334","H340","H341","H350","H351","H360","H361","H362","H372","EUH001","EUH006","EUH032","EUH070"},L33)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33)))))&gt;0,"MEDIUM",IF(SUMPRODUCT(--(NOT(ISERR(SEARCH({"H221","H223","H226","H227","H228","H242","H290","H303","H304","H305","H313","H315","H316","H319","H320","H333","H336","H401","H402","EUH066"},L33)))))&gt;0,"LOW","-")))</f>
        <v>-</v>
      </c>
      <c r="X33" s="22"/>
      <c r="Y33" s="23"/>
      <c r="Z33" s="4"/>
      <c r="AA33" s="11"/>
      <c r="AB33" s="2" t="str">
        <f>IF(SUMPRODUCT(--(NOT(ISERR(SEARCH({"H350","H351","H372","EUH070"},L33)))))&gt;0,"HIGH",IF(SUMPRODUCT(--(NOT(ISERR(SEARCH({"H301","H302","H311","H312","H314","H318","H332","H335","H370","H371","H373","EUH071"},L33)))))&gt;0,"MEDIUM",IF(SUMPRODUCT(--(NOT(ISERR(SEARCH({"H223","H227","H228","H242","H290","H303","H304","H305","H313","H315","H316","H318","H319","H320","H333","H336","EUH066"},L33)))))&gt;0,"LOW","-")))</f>
        <v>-</v>
      </c>
      <c r="AC33" s="2" t="str">
        <f>IF(SUMPRODUCT(--(NOT(ISERR(SEARCH({"H334"},L33)))))&gt;0,"HIGH",IF(SUMPRODUCT(--(NOT(ISERR(SEARCH({"H317"},L33)))))&gt;0,"MEDIUM","-"))</f>
        <v>-</v>
      </c>
      <c r="AD33" s="2" t="str">
        <f>IF(SUMPRODUCT(--(NOT(ISERR(SEARCH({"H340","H341","H360","H361","H362"},L33)))))&gt;0,"HIGH","-")</f>
        <v>-</v>
      </c>
      <c r="AE33" s="2" t="str">
        <f>IF(SUMPRODUCT(--(NOT(ISERR(SEARCH({"H300","H310","H330"},L33)))))&gt;0,"HIGH","-")</f>
        <v>-</v>
      </c>
      <c r="AF33" s="2" t="str">
        <f>IF(SUMPRODUCT(--(NOT(ISERR(SEARCH({"H250","H251","H252","EUH032"},L33)))))&gt;0,"HIGH",IF(SUMPRODUCT(--(NOT(ISERR(SEARCH({"H260","H261","H270","H271","H272","EUH014","EUH029","EUH031"},L33)))))&gt;0,"MEDIUM","-"))</f>
        <v>-</v>
      </c>
      <c r="AG33" s="2" t="str">
        <f>IF(SUMPRODUCT(--(NOT(ISERR(SEARCH({"H400","H410","H411","H412","H413","H420","EUH059"},L33)))))&gt;0,"MEDIUM",IF(SUMPRODUCT(--(NOT(ISERR(SEARCH({"H401","H402"},L33)))))&gt;0,"LOW","-"))</f>
        <v>-</v>
      </c>
      <c r="AH33" s="2" t="str">
        <f>IF(SUMPRODUCT(--(NOT(ISERR(SEARCH({"H200","H201","H202","H203","H280","EUH001","EUH006"},L33)))))&gt;0,"HIGH",IF(SUMPRODUCT(--(NOT(ISERR(SEARCH({"H204","H205","H240","H241","EUH018","EUH019","EUH044"},L33)))))&gt;0,"MEDIUM","-"))</f>
        <v>-</v>
      </c>
      <c r="AI33" s="2" t="str">
        <f>IF(SUMPRODUCT(--(NOT(ISERR(SEARCH({"H222","H224"},L33)))))&gt;0,"HIGH",IF(SUMPRODUCT(--(NOT(ISERR(SEARCH({"H225"},L33)))))&gt;0,"MEDIUM",IF(SUMPRODUCT(--(NOT(ISERR(SEARCH({"H226"},L33)))))&gt;0,"LOW","-")))</f>
        <v>-</v>
      </c>
      <c r="AJ33" s="2" t="str">
        <f>IF(SUMPRODUCT(--(NOT(ISERR(SEARCH({"H220"},M33)))))&gt;0,"HIGH",IF(SUMPRODUCT(--(NOT(ISERR(SEARCH({"H270","H271","H272"},M33)))))&gt;0,"MEDIUM",IF(SUMPRODUCT(--(NOT(ISERR(SEARCH({"H221"},M33)))))&gt;0,"LOW","-")))</f>
        <v>-</v>
      </c>
      <c r="AK33" s="2" t="str">
        <f>IF(SUMPRODUCT(--(NOT(ISERR(SEARCH({"H330"},L33)))))&gt;0,"HIGH",IF(SUMPRODUCT(--(NOT(ISERR(SEARCH({"H281","H331"},L33)))))&gt;0,"MEDIUM","-"))</f>
        <v>-</v>
      </c>
    </row>
    <row r="34" spans="1:37" ht="25" customHeight="1" x14ac:dyDescent="0.2">
      <c r="A34" s="18"/>
      <c r="B34" s="18"/>
      <c r="C34" s="18"/>
      <c r="D34" s="18"/>
      <c r="E34" s="18"/>
      <c r="F34" s="18"/>
      <c r="G34" s="19"/>
      <c r="H34" s="19"/>
      <c r="I34" s="18"/>
      <c r="J34" s="18"/>
      <c r="K34" s="18"/>
      <c r="L34" s="28"/>
      <c r="M34" s="18"/>
      <c r="N34" s="21" t="str">
        <f>IF(SUMPRODUCT(--(NOT(ISERR(SEARCH({"H400","H401","H402","H410","H411","H412","H413"},L34)))))&gt;0,"X","-")</f>
        <v>-</v>
      </c>
      <c r="O34" s="21" t="str">
        <f>IF(SUMPRODUCT(--(NOT(ISERR(SEARCH({"H302","H303","H312","H313","H315","H316","H317","H319","H320","H332","H333","H335","H336","H420","EUH014","EUH029","EUH031","EUH032","EUH059","EUH066"},L34)))))&gt;0,"X","-")</f>
        <v>-</v>
      </c>
      <c r="P34" s="21" t="str">
        <f>IF(SUMPRODUCT(--(NOT(ISERR(SEARCH({"H200","H201","H202","H203","H204","H205","H240","H241","EUH001","EUH006","EUH018","EUH019","EUH044"},L34)))))&gt;0,"X","-")</f>
        <v>-</v>
      </c>
      <c r="Q34" s="21" t="str">
        <f>IF(SUMPRODUCT(--(NOT(ISERR(SEARCH({"H304","H305","H334","H340","H341","H350","H351","H360","H361","H370","H371","H372","H373"},L34)))))&gt;0,"X","-")</f>
        <v>-</v>
      </c>
      <c r="R34" s="21" t="str">
        <f>IF(SUMPRODUCT(--(NOT(ISERR(SEARCH({"H280","H281"},L34)))))&gt;0,"X","-")</f>
        <v>-</v>
      </c>
      <c r="S34" s="21" t="str">
        <f>IF(SUMPRODUCT(--(NOT(ISERR(SEARCH({"H270","H271","H272","H281"},L34)))))&gt;0,"X","-")</f>
        <v>-</v>
      </c>
      <c r="T34" s="21" t="str">
        <f>IF(SUMPRODUCT(--(NOT(ISERR(SEARCH({"H203","H204","H220","H221","H222","H223","H224","H225","H226","H227","H228","H241","H242","H250","H251","H252","H260","H261"},L34)))))&gt;0,"X","-")</f>
        <v>-</v>
      </c>
      <c r="U34" s="21" t="str">
        <f>IF(SUMPRODUCT(--(NOT(ISERR(SEARCH({"H290","H314","H318","EUH071"},L34)))))&gt;0,"X","-")</f>
        <v>-</v>
      </c>
      <c r="V34" s="21" t="str">
        <f>IF(SUMPRODUCT(--(NOT(ISERR(SEARCH({"H300","H301","H310","H311","H330","H331","EUH070"},L34)))))&gt;0,"X","-")</f>
        <v>-</v>
      </c>
      <c r="W34" s="21" t="str">
        <f>IF(SUMPRODUCT(--(NOT(ISERR(SEARCH({"H200","201","H202","H203","H220","H222","H224","H250","H251","H252","H280","H300","H310","H330","H334","H340","H341","H350","H351","H360","H361","H362","H372","EUH001","EUH006","EUH032","EUH070"},L34)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34)))))&gt;0,"MEDIUM",IF(SUMPRODUCT(--(NOT(ISERR(SEARCH({"H221","H223","H226","H227","H228","H242","H290","H303","H304","H305","H313","H315","H316","H319","H320","H333","H336","H401","H402","EUH066"},L34)))))&gt;0,"LOW","-")))</f>
        <v>-</v>
      </c>
      <c r="X34" s="22"/>
      <c r="Y34" s="23"/>
      <c r="Z34" s="4"/>
      <c r="AA34" s="11"/>
      <c r="AB34" s="2" t="str">
        <f>IF(SUMPRODUCT(--(NOT(ISERR(SEARCH({"H350","H351","H372","EUH070"},L34)))))&gt;0,"HIGH",IF(SUMPRODUCT(--(NOT(ISERR(SEARCH({"H301","H302","H311","H312","H314","H318","H332","H335","H370","H371","H373","EUH071"},L34)))))&gt;0,"MEDIUM",IF(SUMPRODUCT(--(NOT(ISERR(SEARCH({"H223","H227","H228","H242","H290","H303","H304","H305","H313","H315","H316","H318","H319","H320","H333","H336","EUH066"},L34)))))&gt;0,"LOW","-")))</f>
        <v>-</v>
      </c>
      <c r="AC34" s="2" t="str">
        <f>IF(SUMPRODUCT(--(NOT(ISERR(SEARCH({"H334"},L34)))))&gt;0,"HIGH",IF(SUMPRODUCT(--(NOT(ISERR(SEARCH({"H317"},L34)))))&gt;0,"MEDIUM","-"))</f>
        <v>-</v>
      </c>
      <c r="AD34" s="2" t="str">
        <f>IF(SUMPRODUCT(--(NOT(ISERR(SEARCH({"H340","H341","H360","H361","H362"},L34)))))&gt;0,"HIGH","-")</f>
        <v>-</v>
      </c>
      <c r="AE34" s="2" t="str">
        <f>IF(SUMPRODUCT(--(NOT(ISERR(SEARCH({"H300","H310","H330"},L34)))))&gt;0,"HIGH","-")</f>
        <v>-</v>
      </c>
      <c r="AF34" s="2" t="str">
        <f>IF(SUMPRODUCT(--(NOT(ISERR(SEARCH({"H250","H251","H252","EUH032"},L34)))))&gt;0,"HIGH",IF(SUMPRODUCT(--(NOT(ISERR(SEARCH({"H260","H261","H270","H271","H272","EUH014","EUH029","EUH031"},L34)))))&gt;0,"MEDIUM","-"))</f>
        <v>-</v>
      </c>
      <c r="AG34" s="2" t="str">
        <f>IF(SUMPRODUCT(--(NOT(ISERR(SEARCH({"H400","H410","H411","H412","H413","H420","EUH059"},L34)))))&gt;0,"MEDIUM",IF(SUMPRODUCT(--(NOT(ISERR(SEARCH({"H401","H402"},L34)))))&gt;0,"LOW","-"))</f>
        <v>-</v>
      </c>
      <c r="AH34" s="2" t="str">
        <f>IF(SUMPRODUCT(--(NOT(ISERR(SEARCH({"H200","H201","H202","H203","H280","EUH001","EUH006"},L34)))))&gt;0,"HIGH",IF(SUMPRODUCT(--(NOT(ISERR(SEARCH({"H204","H205","H240","H241","EUH018","EUH019","EUH044"},L34)))))&gt;0,"MEDIUM","-"))</f>
        <v>-</v>
      </c>
      <c r="AI34" s="2" t="str">
        <f>IF(SUMPRODUCT(--(NOT(ISERR(SEARCH({"H222","H224"},L34)))))&gt;0,"HIGH",IF(SUMPRODUCT(--(NOT(ISERR(SEARCH({"H225"},L34)))))&gt;0,"MEDIUM",IF(SUMPRODUCT(--(NOT(ISERR(SEARCH({"H226"},L34)))))&gt;0,"LOW","-")))</f>
        <v>-</v>
      </c>
      <c r="AJ34" s="2" t="str">
        <f>IF(SUMPRODUCT(--(NOT(ISERR(SEARCH({"H220"},M34)))))&gt;0,"HIGH",IF(SUMPRODUCT(--(NOT(ISERR(SEARCH({"H270","H271","H272"},M34)))))&gt;0,"MEDIUM",IF(SUMPRODUCT(--(NOT(ISERR(SEARCH({"H221"},M34)))))&gt;0,"LOW","-")))</f>
        <v>-</v>
      </c>
      <c r="AK34" s="2" t="str">
        <f>IF(SUMPRODUCT(--(NOT(ISERR(SEARCH({"H330"},L34)))))&gt;0,"HIGH",IF(SUMPRODUCT(--(NOT(ISERR(SEARCH({"H281","H331"},L34)))))&gt;0,"MEDIUM","-"))</f>
        <v>-</v>
      </c>
    </row>
    <row r="35" spans="1:37" ht="25" customHeight="1" x14ac:dyDescent="0.2">
      <c r="A35" s="18"/>
      <c r="B35" s="18"/>
      <c r="C35" s="18"/>
      <c r="D35" s="18"/>
      <c r="E35" s="18"/>
      <c r="F35" s="18"/>
      <c r="G35" s="19"/>
      <c r="H35" s="19"/>
      <c r="I35" s="18"/>
      <c r="J35" s="18"/>
      <c r="K35" s="18"/>
      <c r="L35" s="28"/>
      <c r="M35" s="18"/>
      <c r="N35" s="21" t="str">
        <f>IF(SUMPRODUCT(--(NOT(ISERR(SEARCH({"H400","H401","H402","H410","H411","H412","H413"},L35)))))&gt;0,"X","-")</f>
        <v>-</v>
      </c>
      <c r="O35" s="21" t="str">
        <f>IF(SUMPRODUCT(--(NOT(ISERR(SEARCH({"H302","H303","H312","H313","H315","H316","H317","H319","H320","H332","H333","H335","H336","H420","EUH014","EUH029","EUH031","EUH032","EUH059","EUH066"},L35)))))&gt;0,"X","-")</f>
        <v>-</v>
      </c>
      <c r="P35" s="21" t="str">
        <f>IF(SUMPRODUCT(--(NOT(ISERR(SEARCH({"H200","H201","H202","H203","H204","H205","H240","H241","EUH001","EUH006","EUH018","EUH019","EUH044"},L35)))))&gt;0,"X","-")</f>
        <v>-</v>
      </c>
      <c r="Q35" s="21" t="str">
        <f>IF(SUMPRODUCT(--(NOT(ISERR(SEARCH({"H304","H305","H334","H340","H341","H350","H351","H360","H361","H370","H371","H372","H373"},L35)))))&gt;0,"X","-")</f>
        <v>-</v>
      </c>
      <c r="R35" s="21" t="str">
        <f>IF(SUMPRODUCT(--(NOT(ISERR(SEARCH({"H280","H281"},L35)))))&gt;0,"X","-")</f>
        <v>-</v>
      </c>
      <c r="S35" s="21" t="str">
        <f>IF(SUMPRODUCT(--(NOT(ISERR(SEARCH({"H270","H271","H272","H281"},L35)))))&gt;0,"X","-")</f>
        <v>-</v>
      </c>
      <c r="T35" s="21" t="str">
        <f>IF(SUMPRODUCT(--(NOT(ISERR(SEARCH({"H203","H204","H220","H221","H222","H223","H224","H225","H226","H227","H228","H241","H242","H250","H251","H252","H260","H261"},L35)))))&gt;0,"X","-")</f>
        <v>-</v>
      </c>
      <c r="U35" s="21" t="str">
        <f>IF(SUMPRODUCT(--(NOT(ISERR(SEARCH({"H290","H314","H318","EUH071"},L35)))))&gt;0,"X","-")</f>
        <v>-</v>
      </c>
      <c r="V35" s="21" t="str">
        <f>IF(SUMPRODUCT(--(NOT(ISERR(SEARCH({"H300","H301","H310","H311","H330","H331","EUH070"},L35)))))&gt;0,"X","-")</f>
        <v>-</v>
      </c>
      <c r="W35" s="21" t="str">
        <f>IF(SUMPRODUCT(--(NOT(ISERR(SEARCH({"H200","201","H202","H203","H220","H222","H224","H250","H251","H252","H280","H300","H310","H330","H334","H340","H341","H350","H351","H360","H361","H362","H372","EUH001","EUH006","EUH032","EUH070"},L35)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35)))))&gt;0,"MEDIUM",IF(SUMPRODUCT(--(NOT(ISERR(SEARCH({"H221","H223","H226","H227","H228","H242","H290","H303","H304","H305","H313","H315","H316","H319","H320","H333","H336","H401","H402","EUH066"},L35)))))&gt;0,"LOW","-")))</f>
        <v>-</v>
      </c>
      <c r="X35" s="22"/>
      <c r="Y35" s="23"/>
      <c r="Z35" s="4"/>
      <c r="AA35" s="11"/>
      <c r="AB35" s="2" t="str">
        <f>IF(SUMPRODUCT(--(NOT(ISERR(SEARCH({"H350","H351","H372","EUH070"},L35)))))&gt;0,"HIGH",IF(SUMPRODUCT(--(NOT(ISERR(SEARCH({"H301","H302","H311","H312","H314","H318","H332","H335","H370","H371","H373","EUH071"},L35)))))&gt;0,"MEDIUM",IF(SUMPRODUCT(--(NOT(ISERR(SEARCH({"H223","H227","H228","H242","H290","H303","H304","H305","H313","H315","H316","H318","H319","H320","H333","H336","EUH066"},L35)))))&gt;0,"LOW","-")))</f>
        <v>-</v>
      </c>
      <c r="AC35" s="2" t="str">
        <f>IF(SUMPRODUCT(--(NOT(ISERR(SEARCH({"H334"},L35)))))&gt;0,"HIGH",IF(SUMPRODUCT(--(NOT(ISERR(SEARCH({"H317"},L35)))))&gt;0,"MEDIUM","-"))</f>
        <v>-</v>
      </c>
      <c r="AD35" s="2" t="str">
        <f>IF(SUMPRODUCT(--(NOT(ISERR(SEARCH({"H340","H341","H360","H361","H362"},L35)))))&gt;0,"HIGH","-")</f>
        <v>-</v>
      </c>
      <c r="AE35" s="2" t="str">
        <f>IF(SUMPRODUCT(--(NOT(ISERR(SEARCH({"H300","H310","H330"},L35)))))&gt;0,"HIGH","-")</f>
        <v>-</v>
      </c>
      <c r="AF35" s="2" t="str">
        <f>IF(SUMPRODUCT(--(NOT(ISERR(SEARCH({"H250","H251","H252","EUH032"},L35)))))&gt;0,"HIGH",IF(SUMPRODUCT(--(NOT(ISERR(SEARCH({"H260","H261","H270","H271","H272","EUH014","EUH029","EUH031"},L35)))))&gt;0,"MEDIUM","-"))</f>
        <v>-</v>
      </c>
      <c r="AG35" s="2" t="str">
        <f>IF(SUMPRODUCT(--(NOT(ISERR(SEARCH({"H400","H410","H411","H412","H413","H420","EUH059"},L35)))))&gt;0,"MEDIUM",IF(SUMPRODUCT(--(NOT(ISERR(SEARCH({"H401","H402"},L35)))))&gt;0,"LOW","-"))</f>
        <v>-</v>
      </c>
      <c r="AH35" s="2" t="str">
        <f>IF(SUMPRODUCT(--(NOT(ISERR(SEARCH({"H200","H201","H202","H203","H280","EUH001","EUH006"},L35)))))&gt;0,"HIGH",IF(SUMPRODUCT(--(NOT(ISERR(SEARCH({"H204","H205","H240","H241","EUH018","EUH019","EUH044"},L35)))))&gt;0,"MEDIUM","-"))</f>
        <v>-</v>
      </c>
      <c r="AI35" s="2" t="str">
        <f>IF(SUMPRODUCT(--(NOT(ISERR(SEARCH({"H222","H224"},L35)))))&gt;0,"HIGH",IF(SUMPRODUCT(--(NOT(ISERR(SEARCH({"H225"},L35)))))&gt;0,"MEDIUM",IF(SUMPRODUCT(--(NOT(ISERR(SEARCH({"H226"},L35)))))&gt;0,"LOW","-")))</f>
        <v>-</v>
      </c>
      <c r="AJ35" s="2" t="str">
        <f>IF(SUMPRODUCT(--(NOT(ISERR(SEARCH({"H220"},M35)))))&gt;0,"HIGH",IF(SUMPRODUCT(--(NOT(ISERR(SEARCH({"H270","H271","H272"},M35)))))&gt;0,"MEDIUM",IF(SUMPRODUCT(--(NOT(ISERR(SEARCH({"H221"},M35)))))&gt;0,"LOW","-")))</f>
        <v>-</v>
      </c>
      <c r="AK35" s="2" t="str">
        <f>IF(SUMPRODUCT(--(NOT(ISERR(SEARCH({"H330"},L35)))))&gt;0,"HIGH",IF(SUMPRODUCT(--(NOT(ISERR(SEARCH({"H281","H331"},L35)))))&gt;0,"MEDIUM","-"))</f>
        <v>-</v>
      </c>
    </row>
    <row r="36" spans="1:37" ht="25" customHeight="1" x14ac:dyDescent="0.2">
      <c r="A36" s="18"/>
      <c r="B36" s="18"/>
      <c r="C36" s="18"/>
      <c r="D36" s="18"/>
      <c r="E36" s="18"/>
      <c r="F36" s="18"/>
      <c r="G36" s="19"/>
      <c r="H36" s="19"/>
      <c r="I36" s="18"/>
      <c r="J36" s="18"/>
      <c r="K36" s="18"/>
      <c r="L36" s="28"/>
      <c r="M36" s="18"/>
      <c r="N36" s="21" t="str">
        <f>IF(SUMPRODUCT(--(NOT(ISERR(SEARCH({"H400","H401","H402","H410","H411","H412","H413"},L36)))))&gt;0,"X","-")</f>
        <v>-</v>
      </c>
      <c r="O36" s="21" t="str">
        <f>IF(SUMPRODUCT(--(NOT(ISERR(SEARCH({"H302","H303","H312","H313","H315","H316","H317","H319","H320","H332","H333","H335","H336","H420","EUH014","EUH029","EUH031","EUH032","EUH059","EUH066"},L36)))))&gt;0,"X","-")</f>
        <v>-</v>
      </c>
      <c r="P36" s="21" t="str">
        <f>IF(SUMPRODUCT(--(NOT(ISERR(SEARCH({"H200","H201","H202","H203","H204","H205","H240","H241","EUH001","EUH006","EUH018","EUH019","EUH044"},L36)))))&gt;0,"X","-")</f>
        <v>-</v>
      </c>
      <c r="Q36" s="21" t="str">
        <f>IF(SUMPRODUCT(--(NOT(ISERR(SEARCH({"H304","H305","H334","H340","H341","H350","H351","H360","H361","H370","H371","H372","H373"},L36)))))&gt;0,"X","-")</f>
        <v>-</v>
      </c>
      <c r="R36" s="21" t="str">
        <f>IF(SUMPRODUCT(--(NOT(ISERR(SEARCH({"H280","H281"},L36)))))&gt;0,"X","-")</f>
        <v>-</v>
      </c>
      <c r="S36" s="21" t="str">
        <f>IF(SUMPRODUCT(--(NOT(ISERR(SEARCH({"H270","H271","H272","H281"},L36)))))&gt;0,"X","-")</f>
        <v>-</v>
      </c>
      <c r="T36" s="21" t="str">
        <f>IF(SUMPRODUCT(--(NOT(ISERR(SEARCH({"H203","H204","H220","H221","H222","H223","H224","H225","H226","H227","H228","H241","H242","H250","H251","H252","H260","H261"},L36)))))&gt;0,"X","-")</f>
        <v>-</v>
      </c>
      <c r="U36" s="21" t="str">
        <f>IF(SUMPRODUCT(--(NOT(ISERR(SEARCH({"H290","H314","H318","EUH071"},L36)))))&gt;0,"X","-")</f>
        <v>-</v>
      </c>
      <c r="V36" s="21" t="str">
        <f>IF(SUMPRODUCT(--(NOT(ISERR(SEARCH({"H300","H301","H310","H311","H330","H331","EUH070"},L36)))))&gt;0,"X","-")</f>
        <v>-</v>
      </c>
      <c r="W36" s="21" t="str">
        <f>IF(SUMPRODUCT(--(NOT(ISERR(SEARCH({"H200","201","H202","H203","H220","H222","H224","H250","H251","H252","H280","H300","H310","H330","H334","H340","H341","H350","H351","H360","H361","H362","H372","EUH001","EUH006","EUH032","EUH070"},L36)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36)))))&gt;0,"MEDIUM",IF(SUMPRODUCT(--(NOT(ISERR(SEARCH({"H221","H223","H226","H227","H228","H242","H290","H303","H304","H305","H313","H315","H316","H319","H320","H333","H336","H401","H402","EUH066"},L36)))))&gt;0,"LOW","-")))</f>
        <v>-</v>
      </c>
      <c r="X36" s="22"/>
      <c r="Y36" s="23"/>
      <c r="Z36" s="4"/>
      <c r="AA36" s="11"/>
      <c r="AB36" s="2" t="str">
        <f>IF(SUMPRODUCT(--(NOT(ISERR(SEARCH({"H350","H351","H372","EUH070"},L36)))))&gt;0,"HIGH",IF(SUMPRODUCT(--(NOT(ISERR(SEARCH({"H301","H302","H311","H312","H314","H318","H332","H335","H370","H371","H373","EUH071"},L36)))))&gt;0,"MEDIUM",IF(SUMPRODUCT(--(NOT(ISERR(SEARCH({"H223","H227","H228","H242","H290","H303","H304","H305","H313","H315","H316","H318","H319","H320","H333","H336","EUH066"},L36)))))&gt;0,"LOW","-")))</f>
        <v>-</v>
      </c>
      <c r="AC36" s="2" t="str">
        <f>IF(SUMPRODUCT(--(NOT(ISERR(SEARCH({"H334"},L36)))))&gt;0,"HIGH",IF(SUMPRODUCT(--(NOT(ISERR(SEARCH({"H317"},L36)))))&gt;0,"MEDIUM","-"))</f>
        <v>-</v>
      </c>
      <c r="AD36" s="2" t="str">
        <f>IF(SUMPRODUCT(--(NOT(ISERR(SEARCH({"H340","H341","H360","H361","H362"},L36)))))&gt;0,"HIGH","-")</f>
        <v>-</v>
      </c>
      <c r="AE36" s="2" t="str">
        <f>IF(SUMPRODUCT(--(NOT(ISERR(SEARCH({"H300","H310","H330"},L36)))))&gt;0,"HIGH","-")</f>
        <v>-</v>
      </c>
      <c r="AF36" s="2" t="str">
        <f>IF(SUMPRODUCT(--(NOT(ISERR(SEARCH({"H250","H251","H252","EUH032"},L36)))))&gt;0,"HIGH",IF(SUMPRODUCT(--(NOT(ISERR(SEARCH({"H260","H261","H270","H271","H272","EUH014","EUH029","EUH031"},L36)))))&gt;0,"MEDIUM","-"))</f>
        <v>-</v>
      </c>
      <c r="AG36" s="2" t="str">
        <f>IF(SUMPRODUCT(--(NOT(ISERR(SEARCH({"H400","H410","H411","H412","H413","H420","EUH059"},L36)))))&gt;0,"MEDIUM",IF(SUMPRODUCT(--(NOT(ISERR(SEARCH({"H401","H402"},L36)))))&gt;0,"LOW","-"))</f>
        <v>-</v>
      </c>
      <c r="AH36" s="2" t="str">
        <f>IF(SUMPRODUCT(--(NOT(ISERR(SEARCH({"H200","H201","H202","H203","H280","EUH001","EUH006"},L36)))))&gt;0,"HIGH",IF(SUMPRODUCT(--(NOT(ISERR(SEARCH({"H204","H205","H240","H241","EUH018","EUH019","EUH044"},L36)))))&gt;0,"MEDIUM","-"))</f>
        <v>-</v>
      </c>
      <c r="AI36" s="2" t="str">
        <f>IF(SUMPRODUCT(--(NOT(ISERR(SEARCH({"H222","H224"},L36)))))&gt;0,"HIGH",IF(SUMPRODUCT(--(NOT(ISERR(SEARCH({"H225"},L36)))))&gt;0,"MEDIUM",IF(SUMPRODUCT(--(NOT(ISERR(SEARCH({"H226"},L36)))))&gt;0,"LOW","-")))</f>
        <v>-</v>
      </c>
      <c r="AJ36" s="2" t="str">
        <f>IF(SUMPRODUCT(--(NOT(ISERR(SEARCH({"H220"},M36)))))&gt;0,"HIGH",IF(SUMPRODUCT(--(NOT(ISERR(SEARCH({"H270","H271","H272"},M36)))))&gt;0,"MEDIUM",IF(SUMPRODUCT(--(NOT(ISERR(SEARCH({"H221"},M36)))))&gt;0,"LOW","-")))</f>
        <v>-</v>
      </c>
      <c r="AK36" s="2" t="str">
        <f>IF(SUMPRODUCT(--(NOT(ISERR(SEARCH({"H330"},L36)))))&gt;0,"HIGH",IF(SUMPRODUCT(--(NOT(ISERR(SEARCH({"H281","H331"},L36)))))&gt;0,"MEDIUM","-"))</f>
        <v>-</v>
      </c>
    </row>
    <row r="37" spans="1:37" ht="25" customHeight="1" x14ac:dyDescent="0.2">
      <c r="A37" s="18"/>
      <c r="B37" s="18"/>
      <c r="C37" s="18"/>
      <c r="D37" s="18"/>
      <c r="E37" s="18"/>
      <c r="F37" s="18"/>
      <c r="G37" s="19"/>
      <c r="H37" s="19"/>
      <c r="I37" s="18"/>
      <c r="J37" s="18"/>
      <c r="K37" s="18"/>
      <c r="L37" s="28"/>
      <c r="M37" s="18"/>
      <c r="N37" s="21" t="str">
        <f>IF(SUMPRODUCT(--(NOT(ISERR(SEARCH({"H400","H401","H402","H410","H411","H412","H413"},L37)))))&gt;0,"X","-")</f>
        <v>-</v>
      </c>
      <c r="O37" s="21" t="str">
        <f>IF(SUMPRODUCT(--(NOT(ISERR(SEARCH({"H302","H303","H312","H313","H315","H316","H317","H319","H320","H332","H333","H335","H336","H420","EUH014","EUH029","EUH031","EUH032","EUH059","EUH066"},L37)))))&gt;0,"X","-")</f>
        <v>-</v>
      </c>
      <c r="P37" s="21" t="str">
        <f>IF(SUMPRODUCT(--(NOT(ISERR(SEARCH({"H200","H201","H202","H203","H204","H205","H240","H241","EUH001","EUH006","EUH018","EUH019","EUH044"},L37)))))&gt;0,"X","-")</f>
        <v>-</v>
      </c>
      <c r="Q37" s="21" t="str">
        <f>IF(SUMPRODUCT(--(NOT(ISERR(SEARCH({"H304","H305","H334","H340","H341","H350","H351","H360","H361","H370","H371","H372","H373"},L37)))))&gt;0,"X","-")</f>
        <v>-</v>
      </c>
      <c r="R37" s="21" t="str">
        <f>IF(SUMPRODUCT(--(NOT(ISERR(SEARCH({"H280","H281"},L37)))))&gt;0,"X","-")</f>
        <v>-</v>
      </c>
      <c r="S37" s="21" t="str">
        <f>IF(SUMPRODUCT(--(NOT(ISERR(SEARCH({"H270","H271","H272","H281"},L37)))))&gt;0,"X","-")</f>
        <v>-</v>
      </c>
      <c r="T37" s="21" t="str">
        <f>IF(SUMPRODUCT(--(NOT(ISERR(SEARCH({"H203","H204","H220","H221","H222","H223","H224","H225","H226","H227","H228","H241","H242","H250","H251","H252","H260","H261"},L37)))))&gt;0,"X","-")</f>
        <v>-</v>
      </c>
      <c r="U37" s="21" t="str">
        <f>IF(SUMPRODUCT(--(NOT(ISERR(SEARCH({"H290","H314","H318","EUH071"},L37)))))&gt;0,"X","-")</f>
        <v>-</v>
      </c>
      <c r="V37" s="21" t="str">
        <f>IF(SUMPRODUCT(--(NOT(ISERR(SEARCH({"H300","H301","H310","H311","H330","H331","EUH070"},L37)))))&gt;0,"X","-")</f>
        <v>-</v>
      </c>
      <c r="W37" s="21" t="str">
        <f>IF(SUMPRODUCT(--(NOT(ISERR(SEARCH({"H200","201","H202","H203","H220","H222","H224","H250","H251","H252","H280","H300","H310","H330","H334","H340","H341","H350","H351","H360","H361","H362","H372","EUH001","EUH006","EUH032","EUH070"},L37)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37)))))&gt;0,"MEDIUM",IF(SUMPRODUCT(--(NOT(ISERR(SEARCH({"H221","H223","H226","H227","H228","H242","H290","H303","H304","H305","H313","H315","H316","H319","H320","H333","H336","H401","H402","EUH066"},L37)))))&gt;0,"LOW","-")))</f>
        <v>-</v>
      </c>
      <c r="X37" s="22"/>
      <c r="Y37" s="23"/>
      <c r="Z37" s="4"/>
      <c r="AA37" s="11"/>
      <c r="AB37" s="2" t="str">
        <f>IF(SUMPRODUCT(--(NOT(ISERR(SEARCH({"H350","H351","H372","EUH070"},L37)))))&gt;0,"HIGH",IF(SUMPRODUCT(--(NOT(ISERR(SEARCH({"H301","H302","H311","H312","H314","H318","H332","H335","H370","H371","H373","EUH071"},L37)))))&gt;0,"MEDIUM",IF(SUMPRODUCT(--(NOT(ISERR(SEARCH({"H223","H227","H228","H242","H290","H303","H304","H305","H313","H315","H316","H318","H319","H320","H333","H336","EUH066"},L37)))))&gt;0,"LOW","-")))</f>
        <v>-</v>
      </c>
      <c r="AC37" s="2" t="str">
        <f>IF(SUMPRODUCT(--(NOT(ISERR(SEARCH({"H334"},L37)))))&gt;0,"HIGH",IF(SUMPRODUCT(--(NOT(ISERR(SEARCH({"H317"},L37)))))&gt;0,"MEDIUM","-"))</f>
        <v>-</v>
      </c>
      <c r="AD37" s="2" t="str">
        <f>IF(SUMPRODUCT(--(NOT(ISERR(SEARCH({"H340","H341","H360","H361","H362"},L37)))))&gt;0,"HIGH","-")</f>
        <v>-</v>
      </c>
      <c r="AE37" s="2" t="str">
        <f>IF(SUMPRODUCT(--(NOT(ISERR(SEARCH({"H300","H310","H330"},L37)))))&gt;0,"HIGH","-")</f>
        <v>-</v>
      </c>
      <c r="AF37" s="2" t="str">
        <f>IF(SUMPRODUCT(--(NOT(ISERR(SEARCH({"H250","H251","H252","EUH032"},L37)))))&gt;0,"HIGH",IF(SUMPRODUCT(--(NOT(ISERR(SEARCH({"H260","H261","H270","H271","H272","EUH014","EUH029","EUH031"},L37)))))&gt;0,"MEDIUM","-"))</f>
        <v>-</v>
      </c>
      <c r="AG37" s="2" t="str">
        <f>IF(SUMPRODUCT(--(NOT(ISERR(SEARCH({"H400","H410","H411","H412","H413","H420","EUH059"},L37)))))&gt;0,"MEDIUM",IF(SUMPRODUCT(--(NOT(ISERR(SEARCH({"H401","H402"},L37)))))&gt;0,"LOW","-"))</f>
        <v>-</v>
      </c>
      <c r="AH37" s="2" t="str">
        <f>IF(SUMPRODUCT(--(NOT(ISERR(SEARCH({"H200","H201","H202","H203","H280","EUH001","EUH006"},L37)))))&gt;0,"HIGH",IF(SUMPRODUCT(--(NOT(ISERR(SEARCH({"H204","H205","H240","H241","EUH018","EUH019","EUH044"},L37)))))&gt;0,"MEDIUM","-"))</f>
        <v>-</v>
      </c>
      <c r="AI37" s="2" t="str">
        <f>IF(SUMPRODUCT(--(NOT(ISERR(SEARCH({"H222","H224"},L37)))))&gt;0,"HIGH",IF(SUMPRODUCT(--(NOT(ISERR(SEARCH({"H225"},L37)))))&gt;0,"MEDIUM",IF(SUMPRODUCT(--(NOT(ISERR(SEARCH({"H226"},L37)))))&gt;0,"LOW","-")))</f>
        <v>-</v>
      </c>
      <c r="AJ37" s="2" t="str">
        <f>IF(SUMPRODUCT(--(NOT(ISERR(SEARCH({"H220"},M37)))))&gt;0,"HIGH",IF(SUMPRODUCT(--(NOT(ISERR(SEARCH({"H270","H271","H272"},M37)))))&gt;0,"MEDIUM",IF(SUMPRODUCT(--(NOT(ISERR(SEARCH({"H221"},M37)))))&gt;0,"LOW","-")))</f>
        <v>-</v>
      </c>
      <c r="AK37" s="2" t="str">
        <f>IF(SUMPRODUCT(--(NOT(ISERR(SEARCH({"H330"},L37)))))&gt;0,"HIGH",IF(SUMPRODUCT(--(NOT(ISERR(SEARCH({"H281","H331"},L37)))))&gt;0,"MEDIUM","-"))</f>
        <v>-</v>
      </c>
    </row>
    <row r="38" spans="1:37" ht="25" customHeight="1" x14ac:dyDescent="0.2">
      <c r="A38" s="18"/>
      <c r="B38" s="18"/>
      <c r="C38" s="27"/>
      <c r="D38" s="18"/>
      <c r="E38" s="18"/>
      <c r="F38" s="18"/>
      <c r="G38" s="19"/>
      <c r="H38" s="19"/>
      <c r="I38" s="18"/>
      <c r="J38" s="18"/>
      <c r="K38" s="18"/>
      <c r="L38" s="28"/>
      <c r="M38" s="18"/>
      <c r="N38" s="21" t="str">
        <f>IF(SUMPRODUCT(--(NOT(ISERR(SEARCH({"H400","H401","H402","H410","H411","H412","H413"},L38)))))&gt;0,"X","-")</f>
        <v>-</v>
      </c>
      <c r="O38" s="21" t="str">
        <f>IF(SUMPRODUCT(--(NOT(ISERR(SEARCH({"H302","H303","H312","H313","H315","H316","H317","H319","H320","H332","H333","H335","H336","H420","EUH014","EUH029","EUH031","EUH032","EUH059","EUH066"},L38)))))&gt;0,"X","-")</f>
        <v>-</v>
      </c>
      <c r="P38" s="21" t="str">
        <f>IF(SUMPRODUCT(--(NOT(ISERR(SEARCH({"H200","H201","H202","H203","H204","H205","H240","H241","EUH001","EUH006","EUH018","EUH019","EUH044"},L38)))))&gt;0,"X","-")</f>
        <v>-</v>
      </c>
      <c r="Q38" s="21" t="str">
        <f>IF(SUMPRODUCT(--(NOT(ISERR(SEARCH({"H304","H305","H334","H340","H341","H350","H351","H360","H361","H370","H371","H372","H373"},L38)))))&gt;0,"X","-")</f>
        <v>-</v>
      </c>
      <c r="R38" s="21" t="str">
        <f>IF(SUMPRODUCT(--(NOT(ISERR(SEARCH({"H280","H281"},L38)))))&gt;0,"X","-")</f>
        <v>-</v>
      </c>
      <c r="S38" s="21" t="str">
        <f>IF(SUMPRODUCT(--(NOT(ISERR(SEARCH({"H270","H271","H272","H281"},L38)))))&gt;0,"X","-")</f>
        <v>-</v>
      </c>
      <c r="T38" s="21" t="str">
        <f>IF(SUMPRODUCT(--(NOT(ISERR(SEARCH({"H203","H204","H220","H221","H222","H223","H224","H225","H226","H227","H228","H241","H242","H250","H251","H252","H260","H261"},L38)))))&gt;0,"X","-")</f>
        <v>-</v>
      </c>
      <c r="U38" s="21" t="str">
        <f>IF(SUMPRODUCT(--(NOT(ISERR(SEARCH({"H290","H314","H318","EUH071"},L38)))))&gt;0,"X","-")</f>
        <v>-</v>
      </c>
      <c r="V38" s="21" t="str">
        <f>IF(SUMPRODUCT(--(NOT(ISERR(SEARCH({"H300","H301","H310","H311","H330","H331","EUH070"},L38)))))&gt;0,"X","-")</f>
        <v>-</v>
      </c>
      <c r="W38" s="21" t="str">
        <f>IF(SUMPRODUCT(--(NOT(ISERR(SEARCH({"H200","201","H202","H203","H220","H222","H224","H250","H251","H252","H280","H300","H310","H330","H334","H340","H341","H350","H351","H360","H361","H362","H372","EUH001","EUH006","EUH032","EUH070"},L38)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38)))))&gt;0,"MEDIUM",IF(SUMPRODUCT(--(NOT(ISERR(SEARCH({"H221","H223","H226","H227","H228","H242","H290","H303","H304","H305","H313","H315","H316","H319","H320","H333","H336","H401","H402","EUH066"},L38)))))&gt;0,"LOW","-")))</f>
        <v>-</v>
      </c>
      <c r="X38" s="22"/>
      <c r="Y38" s="23"/>
      <c r="Z38" s="4"/>
      <c r="AA38" s="11"/>
      <c r="AB38" s="2" t="str">
        <f>IF(SUMPRODUCT(--(NOT(ISERR(SEARCH({"H350","H351","H372","EUH070"},L38)))))&gt;0,"HIGH",IF(SUMPRODUCT(--(NOT(ISERR(SEARCH({"H301","H302","H311","H312","H314","H318","H332","H335","H370","H371","H373","EUH071"},L38)))))&gt;0,"MEDIUM",IF(SUMPRODUCT(--(NOT(ISERR(SEARCH({"H223","H227","H228","H242","H290","H303","H304","H305","H313","H315","H316","H318","H319","H320","H333","H336","EUH066"},L38)))))&gt;0,"LOW","-")))</f>
        <v>-</v>
      </c>
      <c r="AC38" s="2" t="str">
        <f>IF(SUMPRODUCT(--(NOT(ISERR(SEARCH({"H334"},L38)))))&gt;0,"HIGH",IF(SUMPRODUCT(--(NOT(ISERR(SEARCH({"H317"},L38)))))&gt;0,"MEDIUM","-"))</f>
        <v>-</v>
      </c>
      <c r="AD38" s="2" t="str">
        <f>IF(SUMPRODUCT(--(NOT(ISERR(SEARCH({"H340","H341","H360","H361","H362"},L38)))))&gt;0,"HIGH","-")</f>
        <v>-</v>
      </c>
      <c r="AE38" s="2" t="str">
        <f>IF(SUMPRODUCT(--(NOT(ISERR(SEARCH({"H300","H310","H330"},L38)))))&gt;0,"HIGH","-")</f>
        <v>-</v>
      </c>
      <c r="AF38" s="2" t="str">
        <f>IF(SUMPRODUCT(--(NOT(ISERR(SEARCH({"H250","H251","H252","EUH032"},L38)))))&gt;0,"HIGH",IF(SUMPRODUCT(--(NOT(ISERR(SEARCH({"H260","H261","H270","H271","H272","EUH014","EUH029","EUH031"},L38)))))&gt;0,"MEDIUM","-"))</f>
        <v>-</v>
      </c>
      <c r="AG38" s="2" t="str">
        <f>IF(SUMPRODUCT(--(NOT(ISERR(SEARCH({"H400","H410","H411","H412","H413","H420","EUH059"},L38)))))&gt;0,"MEDIUM",IF(SUMPRODUCT(--(NOT(ISERR(SEARCH({"H401","H402"},L38)))))&gt;0,"LOW","-"))</f>
        <v>-</v>
      </c>
      <c r="AH38" s="2" t="str">
        <f>IF(SUMPRODUCT(--(NOT(ISERR(SEARCH({"H200","H201","H202","H203","H280","EUH001","EUH006"},L38)))))&gt;0,"HIGH",IF(SUMPRODUCT(--(NOT(ISERR(SEARCH({"H204","H205","H240","H241","EUH018","EUH019","EUH044"},L38)))))&gt;0,"MEDIUM","-"))</f>
        <v>-</v>
      </c>
      <c r="AI38" s="2" t="str">
        <f>IF(SUMPRODUCT(--(NOT(ISERR(SEARCH({"H222","H224"},L38)))))&gt;0,"HIGH",IF(SUMPRODUCT(--(NOT(ISERR(SEARCH({"H225"},L38)))))&gt;0,"MEDIUM",IF(SUMPRODUCT(--(NOT(ISERR(SEARCH({"H226"},L38)))))&gt;0,"LOW","-")))</f>
        <v>-</v>
      </c>
      <c r="AJ38" s="2" t="str">
        <f>IF(SUMPRODUCT(--(NOT(ISERR(SEARCH({"H220"},M38)))))&gt;0,"HIGH",IF(SUMPRODUCT(--(NOT(ISERR(SEARCH({"H270","H271","H272"},M38)))))&gt;0,"MEDIUM",IF(SUMPRODUCT(--(NOT(ISERR(SEARCH({"H221"},M38)))))&gt;0,"LOW","-")))</f>
        <v>-</v>
      </c>
      <c r="AK38" s="2" t="str">
        <f>IF(SUMPRODUCT(--(NOT(ISERR(SEARCH({"H330"},L38)))))&gt;0,"HIGH",IF(SUMPRODUCT(--(NOT(ISERR(SEARCH({"H281","H331"},L38)))))&gt;0,"MEDIUM","-"))</f>
        <v>-</v>
      </c>
    </row>
    <row r="39" spans="1:37" ht="25" customHeight="1" x14ac:dyDescent="0.2">
      <c r="A39" s="18"/>
      <c r="B39" s="18"/>
      <c r="C39" s="18"/>
      <c r="D39" s="18"/>
      <c r="E39" s="18"/>
      <c r="F39" s="18"/>
      <c r="G39" s="19"/>
      <c r="H39" s="19"/>
      <c r="I39" s="18"/>
      <c r="J39" s="18"/>
      <c r="K39" s="18"/>
      <c r="L39" s="28"/>
      <c r="M39" s="18"/>
      <c r="N39" s="21" t="str">
        <f>IF(SUMPRODUCT(--(NOT(ISERR(SEARCH({"H400","H401","H402","H410","H411","H412","H413"},L39)))))&gt;0,"X","-")</f>
        <v>-</v>
      </c>
      <c r="O39" s="21" t="str">
        <f>IF(SUMPRODUCT(--(NOT(ISERR(SEARCH({"H302","H303","H312","H313","H315","H316","H317","H319","H320","H332","H333","H335","H336","H420","EUH014","EUH029","EUH031","EUH032","EUH059","EUH066"},L39)))))&gt;0,"X","-")</f>
        <v>-</v>
      </c>
      <c r="P39" s="21" t="str">
        <f>IF(SUMPRODUCT(--(NOT(ISERR(SEARCH({"H200","H201","H202","H203","H204","H205","H240","H241","EUH001","EUH006","EUH018","EUH019","EUH044"},L39)))))&gt;0,"X","-")</f>
        <v>-</v>
      </c>
      <c r="Q39" s="21" t="str">
        <f>IF(SUMPRODUCT(--(NOT(ISERR(SEARCH({"H304","H305","H334","H340","H341","H350","H351","H360","H361","H370","H371","H372","H373"},L39)))))&gt;0,"X","-")</f>
        <v>-</v>
      </c>
      <c r="R39" s="21" t="str">
        <f>IF(SUMPRODUCT(--(NOT(ISERR(SEARCH({"H280","H281"},L39)))))&gt;0,"X","-")</f>
        <v>-</v>
      </c>
      <c r="S39" s="21" t="str">
        <f>IF(SUMPRODUCT(--(NOT(ISERR(SEARCH({"H270","H271","H272","H281"},L39)))))&gt;0,"X","-")</f>
        <v>-</v>
      </c>
      <c r="T39" s="21" t="str">
        <f>IF(SUMPRODUCT(--(NOT(ISERR(SEARCH({"H203","H204","H220","H221","H222","H223","H224","H225","H226","H227","H228","H241","H242","H250","H251","H252","H260","H261"},L39)))))&gt;0,"X","-")</f>
        <v>-</v>
      </c>
      <c r="U39" s="21" t="str">
        <f>IF(SUMPRODUCT(--(NOT(ISERR(SEARCH({"H290","H314","H318","EUH071"},L39)))))&gt;0,"X","-")</f>
        <v>-</v>
      </c>
      <c r="V39" s="21" t="str">
        <f>IF(SUMPRODUCT(--(NOT(ISERR(SEARCH({"H300","H301","H310","H311","H330","H331","EUH070"},L39)))))&gt;0,"X","-")</f>
        <v>-</v>
      </c>
      <c r="W39" s="21" t="str">
        <f>IF(SUMPRODUCT(--(NOT(ISERR(SEARCH({"H200","201","H202","H203","H220","H222","H224","H250","H251","H252","H280","H300","H310","H330","H334","H340","H341","H350","H351","H360","H361","H362","H372","EUH001","EUH006","EUH032","EUH070"},L39)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39)))))&gt;0,"MEDIUM",IF(SUMPRODUCT(--(NOT(ISERR(SEARCH({"H221","H223","H226","H227","H228","H242","H290","H303","H304","H305","H313","H315","H316","H319","H320","H333","H336","H401","H402","EUH066"},L39)))))&gt;0,"LOW","-")))</f>
        <v>-</v>
      </c>
      <c r="X39" s="22"/>
      <c r="Y39" s="23"/>
      <c r="Z39" s="4"/>
      <c r="AA39" s="11"/>
      <c r="AB39" s="2" t="str">
        <f>IF(SUMPRODUCT(--(NOT(ISERR(SEARCH({"H350","H351","H372","EUH070"},L39)))))&gt;0,"HIGH",IF(SUMPRODUCT(--(NOT(ISERR(SEARCH({"H301","H302","H311","H312","H314","H318","H332","H335","H370","H371","H373","EUH071"},L39)))))&gt;0,"MEDIUM",IF(SUMPRODUCT(--(NOT(ISERR(SEARCH({"H223","H227","H228","H242","H290","H303","H304","H305","H313","H315","H316","H318","H319","H320","H333","H336","EUH066"},L39)))))&gt;0,"LOW","-")))</f>
        <v>-</v>
      </c>
      <c r="AC39" s="2" t="str">
        <f>IF(SUMPRODUCT(--(NOT(ISERR(SEARCH({"H334"},L39)))))&gt;0,"HIGH",IF(SUMPRODUCT(--(NOT(ISERR(SEARCH({"H317"},L39)))))&gt;0,"MEDIUM","-"))</f>
        <v>-</v>
      </c>
      <c r="AD39" s="2" t="str">
        <f>IF(SUMPRODUCT(--(NOT(ISERR(SEARCH({"H340","H341","H360","H361","H362"},L39)))))&gt;0,"HIGH","-")</f>
        <v>-</v>
      </c>
      <c r="AE39" s="2" t="str">
        <f>IF(SUMPRODUCT(--(NOT(ISERR(SEARCH({"H300","H310","H330"},L39)))))&gt;0,"HIGH","-")</f>
        <v>-</v>
      </c>
      <c r="AF39" s="2" t="str">
        <f>IF(SUMPRODUCT(--(NOT(ISERR(SEARCH({"H250","H251","H252","EUH032"},L39)))))&gt;0,"HIGH",IF(SUMPRODUCT(--(NOT(ISERR(SEARCH({"H260","H261","H270","H271","H272","EUH014","EUH029","EUH031"},L39)))))&gt;0,"MEDIUM","-"))</f>
        <v>-</v>
      </c>
      <c r="AG39" s="2" t="str">
        <f>IF(SUMPRODUCT(--(NOT(ISERR(SEARCH({"H400","H410","H411","H412","H413","H420","EUH059"},L39)))))&gt;0,"MEDIUM",IF(SUMPRODUCT(--(NOT(ISERR(SEARCH({"H401","H402"},L39)))))&gt;0,"LOW","-"))</f>
        <v>-</v>
      </c>
      <c r="AH39" s="2" t="str">
        <f>IF(SUMPRODUCT(--(NOT(ISERR(SEARCH({"H200","H201","H202","H203","H280","EUH001","EUH006"},L39)))))&gt;0,"HIGH",IF(SUMPRODUCT(--(NOT(ISERR(SEARCH({"H204","H205","H240","H241","EUH018","EUH019","EUH044"},L39)))))&gt;0,"MEDIUM","-"))</f>
        <v>-</v>
      </c>
      <c r="AI39" s="2" t="str">
        <f>IF(SUMPRODUCT(--(NOT(ISERR(SEARCH({"H222","H224"},L39)))))&gt;0,"HIGH",IF(SUMPRODUCT(--(NOT(ISERR(SEARCH({"H225"},L39)))))&gt;0,"MEDIUM",IF(SUMPRODUCT(--(NOT(ISERR(SEARCH({"H226"},L39)))))&gt;0,"LOW","-")))</f>
        <v>-</v>
      </c>
      <c r="AJ39" s="2" t="str">
        <f>IF(SUMPRODUCT(--(NOT(ISERR(SEARCH({"H220"},M39)))))&gt;0,"HIGH",IF(SUMPRODUCT(--(NOT(ISERR(SEARCH({"H270","H271","H272"},M39)))))&gt;0,"MEDIUM",IF(SUMPRODUCT(--(NOT(ISERR(SEARCH({"H221"},M39)))))&gt;0,"LOW","-")))</f>
        <v>-</v>
      </c>
      <c r="AK39" s="2" t="str">
        <f>IF(SUMPRODUCT(--(NOT(ISERR(SEARCH({"H330"},L39)))))&gt;0,"HIGH",IF(SUMPRODUCT(--(NOT(ISERR(SEARCH({"H281","H331"},L39)))))&gt;0,"MEDIUM","-"))</f>
        <v>-</v>
      </c>
    </row>
    <row r="40" spans="1:37" ht="25" customHeight="1" x14ac:dyDescent="0.2">
      <c r="A40" s="18"/>
      <c r="B40" s="18"/>
      <c r="C40" s="18"/>
      <c r="D40" s="18"/>
      <c r="E40" s="18"/>
      <c r="F40" s="18"/>
      <c r="G40" s="19"/>
      <c r="H40" s="19"/>
      <c r="I40" s="18"/>
      <c r="J40" s="18"/>
      <c r="K40" s="18"/>
      <c r="L40" s="28"/>
      <c r="M40" s="18"/>
      <c r="N40" s="21" t="str">
        <f>IF(SUMPRODUCT(--(NOT(ISERR(SEARCH({"H400","H401","H402","H410","H411","H412","H413"},L40)))))&gt;0,"X","-")</f>
        <v>-</v>
      </c>
      <c r="O40" s="21" t="str">
        <f>IF(SUMPRODUCT(--(NOT(ISERR(SEARCH({"H302","H303","H312","H313","H315","H316","H317","H319","H320","H332","H333","H335","H336","H420","EUH014","EUH029","EUH031","EUH032","EUH059","EUH066"},L40)))))&gt;0,"X","-")</f>
        <v>-</v>
      </c>
      <c r="P40" s="21" t="str">
        <f>IF(SUMPRODUCT(--(NOT(ISERR(SEARCH({"H200","H201","H202","H203","H204","H205","H240","H241","EUH001","EUH006","EUH018","EUH019","EUH044"},L40)))))&gt;0,"X","-")</f>
        <v>-</v>
      </c>
      <c r="Q40" s="21" t="str">
        <f>IF(SUMPRODUCT(--(NOT(ISERR(SEARCH({"H304","H305","H334","H340","H341","H350","H351","H360","H361","H370","H371","H372","H373"},L40)))))&gt;0,"X","-")</f>
        <v>-</v>
      </c>
      <c r="R40" s="21" t="str">
        <f>IF(SUMPRODUCT(--(NOT(ISERR(SEARCH({"H280","H281"},L40)))))&gt;0,"X","-")</f>
        <v>-</v>
      </c>
      <c r="S40" s="21" t="str">
        <f>IF(SUMPRODUCT(--(NOT(ISERR(SEARCH({"H270","H271","H272","H281"},L40)))))&gt;0,"X","-")</f>
        <v>-</v>
      </c>
      <c r="T40" s="21" t="str">
        <f>IF(SUMPRODUCT(--(NOT(ISERR(SEARCH({"H203","H204","H220","H221","H222","H223","H224","H225","H226","H227","H228","H241","H242","H250","H251","H252","H260","H261"},L40)))))&gt;0,"X","-")</f>
        <v>-</v>
      </c>
      <c r="U40" s="21" t="str">
        <f>IF(SUMPRODUCT(--(NOT(ISERR(SEARCH({"H290","H314","H318","EUH071"},L40)))))&gt;0,"X","-")</f>
        <v>-</v>
      </c>
      <c r="V40" s="21" t="str">
        <f>IF(SUMPRODUCT(--(NOT(ISERR(SEARCH({"H300","H301","H310","H311","H330","H331","EUH070"},L40)))))&gt;0,"X","-")</f>
        <v>-</v>
      </c>
      <c r="W40" s="21" t="str">
        <f>IF(SUMPRODUCT(--(NOT(ISERR(SEARCH({"H200","201","H202","H203","H220","H222","H224","H250","H251","H252","H280","H300","H310","H330","H334","H340","H341","H350","H351","H360","H361","H362","H372","EUH001","EUH006","EUH032","EUH070"},L40)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40)))))&gt;0,"MEDIUM",IF(SUMPRODUCT(--(NOT(ISERR(SEARCH({"H221","H223","H226","H227","H228","H242","H290","H303","H304","H305","H313","H315","H316","H319","H320","H333","H336","H401","H402","EUH066"},L40)))))&gt;0,"LOW","-")))</f>
        <v>-</v>
      </c>
      <c r="X40" s="22"/>
      <c r="Y40" s="23"/>
      <c r="Z40" s="4"/>
      <c r="AA40" s="11"/>
      <c r="AB40" s="2" t="str">
        <f>IF(SUMPRODUCT(--(NOT(ISERR(SEARCH({"H350","H351","H372","EUH070"},L40)))))&gt;0,"HIGH",IF(SUMPRODUCT(--(NOT(ISERR(SEARCH({"H301","H302","H311","H312","H314","H318","H332","H335","H370","H371","H373","EUH071"},L40)))))&gt;0,"MEDIUM",IF(SUMPRODUCT(--(NOT(ISERR(SEARCH({"H223","H227","H228","H242","H290","H303","H304","H305","H313","H315","H316","H318","H319","H320","H333","H336","EUH066"},L40)))))&gt;0,"LOW","-")))</f>
        <v>-</v>
      </c>
      <c r="AC40" s="2" t="str">
        <f>IF(SUMPRODUCT(--(NOT(ISERR(SEARCH({"H334"},L40)))))&gt;0,"HIGH",IF(SUMPRODUCT(--(NOT(ISERR(SEARCH({"H317"},L40)))))&gt;0,"MEDIUM","-"))</f>
        <v>-</v>
      </c>
      <c r="AD40" s="2" t="str">
        <f>IF(SUMPRODUCT(--(NOT(ISERR(SEARCH({"H340","H341","H360","H361","H362"},L40)))))&gt;0,"HIGH","-")</f>
        <v>-</v>
      </c>
      <c r="AE40" s="2" t="str">
        <f>IF(SUMPRODUCT(--(NOT(ISERR(SEARCH({"H300","H310","H330"},L40)))))&gt;0,"HIGH","-")</f>
        <v>-</v>
      </c>
      <c r="AF40" s="2" t="str">
        <f>IF(SUMPRODUCT(--(NOT(ISERR(SEARCH({"H250","H251","H252","EUH032"},L40)))))&gt;0,"HIGH",IF(SUMPRODUCT(--(NOT(ISERR(SEARCH({"H260","H261","H270","H271","H272","EUH014","EUH029","EUH031"},L40)))))&gt;0,"MEDIUM","-"))</f>
        <v>-</v>
      </c>
      <c r="AG40" s="2" t="str">
        <f>IF(SUMPRODUCT(--(NOT(ISERR(SEARCH({"H400","H410","H411","H412","H413","H420","EUH059"},L40)))))&gt;0,"MEDIUM",IF(SUMPRODUCT(--(NOT(ISERR(SEARCH({"H401","H402"},L40)))))&gt;0,"LOW","-"))</f>
        <v>-</v>
      </c>
      <c r="AH40" s="2" t="str">
        <f>IF(SUMPRODUCT(--(NOT(ISERR(SEARCH({"H200","H201","H202","H203","H280","EUH001","EUH006"},L40)))))&gt;0,"HIGH",IF(SUMPRODUCT(--(NOT(ISERR(SEARCH({"H204","H205","H240","H241","EUH018","EUH019","EUH044"},L40)))))&gt;0,"MEDIUM","-"))</f>
        <v>-</v>
      </c>
      <c r="AI40" s="2" t="str">
        <f>IF(SUMPRODUCT(--(NOT(ISERR(SEARCH({"H222","H224"},L40)))))&gt;0,"HIGH",IF(SUMPRODUCT(--(NOT(ISERR(SEARCH({"H225"},L40)))))&gt;0,"MEDIUM",IF(SUMPRODUCT(--(NOT(ISERR(SEARCH({"H226"},L40)))))&gt;0,"LOW","-")))</f>
        <v>-</v>
      </c>
      <c r="AJ40" s="2" t="str">
        <f>IF(SUMPRODUCT(--(NOT(ISERR(SEARCH({"H220"},M40)))))&gt;0,"HIGH",IF(SUMPRODUCT(--(NOT(ISERR(SEARCH({"H270","H271","H272"},M40)))))&gt;0,"MEDIUM",IF(SUMPRODUCT(--(NOT(ISERR(SEARCH({"H221"},M40)))))&gt;0,"LOW","-")))</f>
        <v>-</v>
      </c>
      <c r="AK40" s="2" t="str">
        <f>IF(SUMPRODUCT(--(NOT(ISERR(SEARCH({"H330"},L40)))))&gt;0,"HIGH",IF(SUMPRODUCT(--(NOT(ISERR(SEARCH({"H281","H331"},L40)))))&gt;0,"MEDIUM","-"))</f>
        <v>-</v>
      </c>
    </row>
    <row r="41" spans="1:37" ht="25" customHeight="1" x14ac:dyDescent="0.2">
      <c r="A41" s="18"/>
      <c r="B41" s="18"/>
      <c r="C41" s="18"/>
      <c r="D41" s="18"/>
      <c r="E41" s="18"/>
      <c r="F41" s="18"/>
      <c r="G41" s="19"/>
      <c r="H41" s="19"/>
      <c r="I41" s="18"/>
      <c r="J41" s="18"/>
      <c r="K41" s="18"/>
      <c r="L41" s="28"/>
      <c r="M41" s="18"/>
      <c r="N41" s="21" t="str">
        <f>IF(SUMPRODUCT(--(NOT(ISERR(SEARCH({"H400","H401","H402","H410","H411","H412","H413"},L41)))))&gt;0,"X","-")</f>
        <v>-</v>
      </c>
      <c r="O41" s="21" t="str">
        <f>IF(SUMPRODUCT(--(NOT(ISERR(SEARCH({"H302","H303","H312","H313","H315","H316","H317","H319","H320","H332","H333","H335","H336","H420","EUH014","EUH029","EUH031","EUH032","EUH059","EUH066"},L41)))))&gt;0,"X","-")</f>
        <v>-</v>
      </c>
      <c r="P41" s="21" t="str">
        <f>IF(SUMPRODUCT(--(NOT(ISERR(SEARCH({"H200","H201","H202","H203","H204","H205","H240","H241","EUH001","EUH006","EUH018","EUH019","EUH044"},L41)))))&gt;0,"X","-")</f>
        <v>-</v>
      </c>
      <c r="Q41" s="21" t="str">
        <f>IF(SUMPRODUCT(--(NOT(ISERR(SEARCH({"H304","H305","H334","H340","H341","H350","H351","H360","H361","H370","H371","H372","H373"},L41)))))&gt;0,"X","-")</f>
        <v>-</v>
      </c>
      <c r="R41" s="21" t="str">
        <f>IF(SUMPRODUCT(--(NOT(ISERR(SEARCH({"H280","H281"},L41)))))&gt;0,"X","-")</f>
        <v>-</v>
      </c>
      <c r="S41" s="21" t="str">
        <f>IF(SUMPRODUCT(--(NOT(ISERR(SEARCH({"H270","H271","H272","H281"},L41)))))&gt;0,"X","-")</f>
        <v>-</v>
      </c>
      <c r="T41" s="21" t="str">
        <f>IF(SUMPRODUCT(--(NOT(ISERR(SEARCH({"H203","H204","H220","H221","H222","H223","H224","H225","H226","H227","H228","H241","H242","H250","H251","H252","H260","H261"},L41)))))&gt;0,"X","-")</f>
        <v>-</v>
      </c>
      <c r="U41" s="21" t="str">
        <f>IF(SUMPRODUCT(--(NOT(ISERR(SEARCH({"H290","H314","H318","EUH071"},L41)))))&gt;0,"X","-")</f>
        <v>-</v>
      </c>
      <c r="V41" s="21" t="str">
        <f>IF(SUMPRODUCT(--(NOT(ISERR(SEARCH({"H300","H301","H310","H311","H330","H331","EUH070"},L41)))))&gt;0,"X","-")</f>
        <v>-</v>
      </c>
      <c r="W41" s="21" t="str">
        <f>IF(SUMPRODUCT(--(NOT(ISERR(SEARCH({"H200","201","H202","H203","H220","H222","H224","H250","H251","H252","H280","H300","H310","H330","H334","H340","H341","H350","H351","H360","H361","H362","H372","EUH001","EUH006","EUH032","EUH070"},L41)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41)))))&gt;0,"MEDIUM",IF(SUMPRODUCT(--(NOT(ISERR(SEARCH({"H221","H223","H226","H227","H228","H242","H290","H303","H304","H305","H313","H315","H316","H319","H320","H333","H336","H401","H402","EUH066"},L41)))))&gt;0,"LOW","-")))</f>
        <v>-</v>
      </c>
      <c r="X41" s="22"/>
      <c r="Y41" s="23"/>
      <c r="Z41" s="4"/>
      <c r="AA41" s="11"/>
      <c r="AB41" s="2" t="str">
        <f>IF(SUMPRODUCT(--(NOT(ISERR(SEARCH({"H350","H351","H372","EUH070"},L41)))))&gt;0,"HIGH",IF(SUMPRODUCT(--(NOT(ISERR(SEARCH({"H301","H302","H311","H312","H314","H318","H332","H335","H370","H371","H373","EUH071"},L41)))))&gt;0,"MEDIUM",IF(SUMPRODUCT(--(NOT(ISERR(SEARCH({"H223","H227","H228","H242","H290","H303","H304","H305","H313","H315","H316","H318","H319","H320","H333","H336","EUH066"},L41)))))&gt;0,"LOW","-")))</f>
        <v>-</v>
      </c>
      <c r="AC41" s="2" t="str">
        <f>IF(SUMPRODUCT(--(NOT(ISERR(SEARCH({"H334"},L41)))))&gt;0,"HIGH",IF(SUMPRODUCT(--(NOT(ISERR(SEARCH({"H317"},L41)))))&gt;0,"MEDIUM","-"))</f>
        <v>-</v>
      </c>
      <c r="AD41" s="2" t="str">
        <f>IF(SUMPRODUCT(--(NOT(ISERR(SEARCH({"H340","H341","H360","H361","H362"},L41)))))&gt;0,"HIGH","-")</f>
        <v>-</v>
      </c>
      <c r="AE41" s="2" t="str">
        <f>IF(SUMPRODUCT(--(NOT(ISERR(SEARCH({"H300","H310","H330"},L41)))))&gt;0,"HIGH","-")</f>
        <v>-</v>
      </c>
      <c r="AF41" s="2" t="str">
        <f>IF(SUMPRODUCT(--(NOT(ISERR(SEARCH({"H250","H251","H252","EUH032"},L41)))))&gt;0,"HIGH",IF(SUMPRODUCT(--(NOT(ISERR(SEARCH({"H260","H261","H270","H271","H272","EUH014","EUH029","EUH031"},L41)))))&gt;0,"MEDIUM","-"))</f>
        <v>-</v>
      </c>
      <c r="AG41" s="2" t="str">
        <f>IF(SUMPRODUCT(--(NOT(ISERR(SEARCH({"H400","H410","H411","H412","H413","H420","EUH059"},L41)))))&gt;0,"MEDIUM",IF(SUMPRODUCT(--(NOT(ISERR(SEARCH({"H401","H402"},L41)))))&gt;0,"LOW","-"))</f>
        <v>-</v>
      </c>
      <c r="AH41" s="2" t="str">
        <f>IF(SUMPRODUCT(--(NOT(ISERR(SEARCH({"H200","H201","H202","H203","H280","EUH001","EUH006"},L41)))))&gt;0,"HIGH",IF(SUMPRODUCT(--(NOT(ISERR(SEARCH({"H204","H205","H240","H241","EUH018","EUH019","EUH044"},L41)))))&gt;0,"MEDIUM","-"))</f>
        <v>-</v>
      </c>
      <c r="AI41" s="2" t="str">
        <f>IF(SUMPRODUCT(--(NOT(ISERR(SEARCH({"H222","H224"},L41)))))&gt;0,"HIGH",IF(SUMPRODUCT(--(NOT(ISERR(SEARCH({"H225"},L41)))))&gt;0,"MEDIUM",IF(SUMPRODUCT(--(NOT(ISERR(SEARCH({"H226"},L41)))))&gt;0,"LOW","-")))</f>
        <v>-</v>
      </c>
      <c r="AJ41" s="2" t="str">
        <f>IF(SUMPRODUCT(--(NOT(ISERR(SEARCH({"H220"},M41)))))&gt;0,"HIGH",IF(SUMPRODUCT(--(NOT(ISERR(SEARCH({"H270","H271","H272"},M41)))))&gt;0,"MEDIUM",IF(SUMPRODUCT(--(NOT(ISERR(SEARCH({"H221"},M41)))))&gt;0,"LOW","-")))</f>
        <v>-</v>
      </c>
      <c r="AK41" s="2" t="str">
        <f>IF(SUMPRODUCT(--(NOT(ISERR(SEARCH({"H330"},L41)))))&gt;0,"HIGH",IF(SUMPRODUCT(--(NOT(ISERR(SEARCH({"H281","H331"},L41)))))&gt;0,"MEDIUM","-"))</f>
        <v>-</v>
      </c>
    </row>
    <row r="42" spans="1:37" ht="25" customHeight="1" x14ac:dyDescent="0.2">
      <c r="A42" s="18"/>
      <c r="B42" s="18"/>
      <c r="C42" s="18"/>
      <c r="D42" s="18"/>
      <c r="E42" s="18"/>
      <c r="F42" s="18"/>
      <c r="G42" s="19"/>
      <c r="H42" s="19"/>
      <c r="I42" s="18"/>
      <c r="J42" s="18"/>
      <c r="K42" s="18"/>
      <c r="L42" s="28"/>
      <c r="M42" s="18"/>
      <c r="N42" s="21" t="str">
        <f>IF(SUMPRODUCT(--(NOT(ISERR(SEARCH({"H400","H401","H402","H410","H411","H412","H413"},L42)))))&gt;0,"X","-")</f>
        <v>-</v>
      </c>
      <c r="O42" s="21" t="str">
        <f>IF(SUMPRODUCT(--(NOT(ISERR(SEARCH({"H302","H303","H312","H313","H315","H316","H317","H319","H320","H332","H333","H335","H336","H420","EUH014","EUH029","EUH031","EUH032","EUH059","EUH066"},L42)))))&gt;0,"X","-")</f>
        <v>-</v>
      </c>
      <c r="P42" s="21" t="str">
        <f>IF(SUMPRODUCT(--(NOT(ISERR(SEARCH({"H200","H201","H202","H203","H204","H205","H240","H241","EUH001","EUH006","EUH018","EUH019","EUH044"},L42)))))&gt;0,"X","-")</f>
        <v>-</v>
      </c>
      <c r="Q42" s="21" t="str">
        <f>IF(SUMPRODUCT(--(NOT(ISERR(SEARCH({"H304","H305","H334","H340","H341","H350","H351","H360","H361","H370","H371","H372","H373"},L42)))))&gt;0,"X","-")</f>
        <v>-</v>
      </c>
      <c r="R42" s="21" t="str">
        <f>IF(SUMPRODUCT(--(NOT(ISERR(SEARCH({"H280","H281"},L42)))))&gt;0,"X","-")</f>
        <v>-</v>
      </c>
      <c r="S42" s="21" t="str">
        <f>IF(SUMPRODUCT(--(NOT(ISERR(SEARCH({"H270","H271","H272","H281"},L42)))))&gt;0,"X","-")</f>
        <v>-</v>
      </c>
      <c r="T42" s="21" t="str">
        <f>IF(SUMPRODUCT(--(NOT(ISERR(SEARCH({"H203","H204","H220","H221","H222","H223","H224","H225","H226","H227","H228","H241","H242","H250","H251","H252","H260","H261"},L42)))))&gt;0,"X","-")</f>
        <v>-</v>
      </c>
      <c r="U42" s="21" t="str">
        <f>IF(SUMPRODUCT(--(NOT(ISERR(SEARCH({"H290","H314","H318","EUH071"},L42)))))&gt;0,"X","-")</f>
        <v>-</v>
      </c>
      <c r="V42" s="21" t="str">
        <f>IF(SUMPRODUCT(--(NOT(ISERR(SEARCH({"H300","H301","H310","H311","H330","H331","EUH070"},L42)))))&gt;0,"X","-")</f>
        <v>-</v>
      </c>
      <c r="W42" s="21" t="str">
        <f>IF(SUMPRODUCT(--(NOT(ISERR(SEARCH({"H200","201","H202","H203","H220","H222","H224","H250","H251","H252","H280","H300","H310","H330","H334","H340","H341","H350","H351","H360","H361","H362","H372","EUH001","EUH006","EUH032","EUH070"},L42)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42)))))&gt;0,"MEDIUM",IF(SUMPRODUCT(--(NOT(ISERR(SEARCH({"H221","H223","H226","H227","H228","H242","H290","H303","H304","H305","H313","H315","H316","H319","H320","H333","H336","H401","H402","EUH066"},L42)))))&gt;0,"LOW","-")))</f>
        <v>-</v>
      </c>
      <c r="X42" s="22"/>
      <c r="Y42" s="23"/>
      <c r="Z42" s="4"/>
      <c r="AA42" s="11"/>
      <c r="AB42" s="2" t="str">
        <f>IF(SUMPRODUCT(--(NOT(ISERR(SEARCH({"H350","H351","H372","EUH070"},L42)))))&gt;0,"HIGH",IF(SUMPRODUCT(--(NOT(ISERR(SEARCH({"H301","H302","H311","H312","H314","H318","H332","H335","H370","H371","H373","EUH071"},L42)))))&gt;0,"MEDIUM",IF(SUMPRODUCT(--(NOT(ISERR(SEARCH({"H223","H227","H228","H242","H290","H303","H304","H305","H313","H315","H316","H318","H319","H320","H333","H336","EUH066"},L42)))))&gt;0,"LOW","-")))</f>
        <v>-</v>
      </c>
      <c r="AC42" s="2" t="str">
        <f>IF(SUMPRODUCT(--(NOT(ISERR(SEARCH({"H334"},L42)))))&gt;0,"HIGH",IF(SUMPRODUCT(--(NOT(ISERR(SEARCH({"H317"},L42)))))&gt;0,"MEDIUM","-"))</f>
        <v>-</v>
      </c>
      <c r="AD42" s="2" t="str">
        <f>IF(SUMPRODUCT(--(NOT(ISERR(SEARCH({"H340","H341","H360","H361","H362"},L42)))))&gt;0,"HIGH","-")</f>
        <v>-</v>
      </c>
      <c r="AE42" s="2" t="str">
        <f>IF(SUMPRODUCT(--(NOT(ISERR(SEARCH({"H300","H310","H330"},L42)))))&gt;0,"HIGH","-")</f>
        <v>-</v>
      </c>
      <c r="AF42" s="2" t="str">
        <f>IF(SUMPRODUCT(--(NOT(ISERR(SEARCH({"H250","H251","H252","EUH032"},L42)))))&gt;0,"HIGH",IF(SUMPRODUCT(--(NOT(ISERR(SEARCH({"H260","H261","H270","H271","H272","EUH014","EUH029","EUH031"},L42)))))&gt;0,"MEDIUM","-"))</f>
        <v>-</v>
      </c>
      <c r="AG42" s="2" t="str">
        <f>IF(SUMPRODUCT(--(NOT(ISERR(SEARCH({"H400","H410","H411","H412","H413","H420","EUH059"},L42)))))&gt;0,"MEDIUM",IF(SUMPRODUCT(--(NOT(ISERR(SEARCH({"H401","H402"},L42)))))&gt;0,"LOW","-"))</f>
        <v>-</v>
      </c>
      <c r="AH42" s="2" t="str">
        <f>IF(SUMPRODUCT(--(NOT(ISERR(SEARCH({"H200","H201","H202","H203","H280","EUH001","EUH006"},L42)))))&gt;0,"HIGH",IF(SUMPRODUCT(--(NOT(ISERR(SEARCH({"H204","H205","H240","H241","EUH018","EUH019","EUH044"},L42)))))&gt;0,"MEDIUM","-"))</f>
        <v>-</v>
      </c>
      <c r="AI42" s="2" t="str">
        <f>IF(SUMPRODUCT(--(NOT(ISERR(SEARCH({"H222","H224"},L42)))))&gt;0,"HIGH",IF(SUMPRODUCT(--(NOT(ISERR(SEARCH({"H225"},L42)))))&gt;0,"MEDIUM",IF(SUMPRODUCT(--(NOT(ISERR(SEARCH({"H226"},L42)))))&gt;0,"LOW","-")))</f>
        <v>-</v>
      </c>
      <c r="AJ42" s="2" t="str">
        <f>IF(SUMPRODUCT(--(NOT(ISERR(SEARCH({"H220"},M42)))))&gt;0,"HIGH",IF(SUMPRODUCT(--(NOT(ISERR(SEARCH({"H270","H271","H272"},M42)))))&gt;0,"MEDIUM",IF(SUMPRODUCT(--(NOT(ISERR(SEARCH({"H221"},M42)))))&gt;0,"LOW","-")))</f>
        <v>-</v>
      </c>
      <c r="AK42" s="2" t="str">
        <f>IF(SUMPRODUCT(--(NOT(ISERR(SEARCH({"H330"},L42)))))&gt;0,"HIGH",IF(SUMPRODUCT(--(NOT(ISERR(SEARCH({"H281","H331"},L42)))))&gt;0,"MEDIUM","-"))</f>
        <v>-</v>
      </c>
    </row>
    <row r="43" spans="1:37" ht="25" customHeight="1" x14ac:dyDescent="0.2">
      <c r="A43" s="18"/>
      <c r="B43" s="18"/>
      <c r="C43" s="18"/>
      <c r="D43" s="18"/>
      <c r="E43" s="18"/>
      <c r="F43" s="18"/>
      <c r="G43" s="19"/>
      <c r="H43" s="19"/>
      <c r="I43" s="18"/>
      <c r="J43" s="18"/>
      <c r="K43" s="18"/>
      <c r="L43" s="28"/>
      <c r="M43" s="18"/>
      <c r="N43" s="21" t="str">
        <f>IF(SUMPRODUCT(--(NOT(ISERR(SEARCH({"H400","H401","H402","H410","H411","H412","H413"},L43)))))&gt;0,"X","-")</f>
        <v>-</v>
      </c>
      <c r="O43" s="21" t="str">
        <f>IF(SUMPRODUCT(--(NOT(ISERR(SEARCH({"H302","H303","H312","H313","H315","H316","H317","H319","H320","H332","H333","H335","H336","H420","EUH014","EUH029","EUH031","EUH032","EUH059","EUH066"},L43)))))&gt;0,"X","-")</f>
        <v>-</v>
      </c>
      <c r="P43" s="21" t="str">
        <f>IF(SUMPRODUCT(--(NOT(ISERR(SEARCH({"H200","H201","H202","H203","H204","H205","H240","H241","EUH001","EUH006","EUH018","EUH019","EUH044"},L43)))))&gt;0,"X","-")</f>
        <v>-</v>
      </c>
      <c r="Q43" s="21" t="str">
        <f>IF(SUMPRODUCT(--(NOT(ISERR(SEARCH({"H304","H305","H334","H340","H341","H350","H351","H360","H361","H370","H371","H372","H373"},L43)))))&gt;0,"X","-")</f>
        <v>-</v>
      </c>
      <c r="R43" s="21" t="str">
        <f>IF(SUMPRODUCT(--(NOT(ISERR(SEARCH({"H280","H281"},L43)))))&gt;0,"X","-")</f>
        <v>-</v>
      </c>
      <c r="S43" s="21" t="str">
        <f>IF(SUMPRODUCT(--(NOT(ISERR(SEARCH({"H270","H271","H272","H281"},L43)))))&gt;0,"X","-")</f>
        <v>-</v>
      </c>
      <c r="T43" s="21" t="str">
        <f>IF(SUMPRODUCT(--(NOT(ISERR(SEARCH({"H203","H204","H220","H221","H222","H223","H224","H225","H226","H227","H228","H241","H242","H250","H251","H252","H260","H261"},L43)))))&gt;0,"X","-")</f>
        <v>-</v>
      </c>
      <c r="U43" s="21" t="str">
        <f>IF(SUMPRODUCT(--(NOT(ISERR(SEARCH({"H290","H314","H318","EUH071"},L43)))))&gt;0,"X","-")</f>
        <v>-</v>
      </c>
      <c r="V43" s="21" t="str">
        <f>IF(SUMPRODUCT(--(NOT(ISERR(SEARCH({"H300","H301","H310","H311","H330","H331","EUH070"},L43)))))&gt;0,"X","-")</f>
        <v>-</v>
      </c>
      <c r="W43" s="21" t="str">
        <f>IF(SUMPRODUCT(--(NOT(ISERR(SEARCH({"H200","201","H202","H203","H220","H222","H224","H250","H251","H252","H280","H300","H310","H330","H334","H340","H341","H350","H351","H360","H361","H362","H372","EUH001","EUH006","EUH032","EUH070"},L43)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43)))))&gt;0,"MEDIUM",IF(SUMPRODUCT(--(NOT(ISERR(SEARCH({"H221","H223","H226","H227","H228","H242","H290","H303","H304","H305","H313","H315","H316","H319","H320","H333","H336","H401","H402","EUH066"},L43)))))&gt;0,"LOW","-")))</f>
        <v>-</v>
      </c>
      <c r="X43" s="22"/>
      <c r="Y43" s="23"/>
      <c r="Z43" s="4"/>
      <c r="AA43" s="11"/>
      <c r="AB43" s="2" t="str">
        <f>IF(SUMPRODUCT(--(NOT(ISERR(SEARCH({"H350","H351","H372","EUH070"},L43)))))&gt;0,"HIGH",IF(SUMPRODUCT(--(NOT(ISERR(SEARCH({"H301","H302","H311","H312","H314","H318","H332","H335","H370","H371","H373","EUH071"},L43)))))&gt;0,"MEDIUM",IF(SUMPRODUCT(--(NOT(ISERR(SEARCH({"H223","H227","H228","H242","H290","H303","H304","H305","H313","H315","H316","H318","H319","H320","H333","H336","EUH066"},L43)))))&gt;0,"LOW","-")))</f>
        <v>-</v>
      </c>
      <c r="AC43" s="2" t="str">
        <f>IF(SUMPRODUCT(--(NOT(ISERR(SEARCH({"H334"},L43)))))&gt;0,"HIGH",IF(SUMPRODUCT(--(NOT(ISERR(SEARCH({"H317"},L43)))))&gt;0,"MEDIUM","-"))</f>
        <v>-</v>
      </c>
      <c r="AD43" s="2" t="str">
        <f>IF(SUMPRODUCT(--(NOT(ISERR(SEARCH({"H340","H341","H360","H361","H362"},L43)))))&gt;0,"HIGH","-")</f>
        <v>-</v>
      </c>
      <c r="AE43" s="2" t="str">
        <f>IF(SUMPRODUCT(--(NOT(ISERR(SEARCH({"H300","H310","H330"},L43)))))&gt;0,"HIGH","-")</f>
        <v>-</v>
      </c>
      <c r="AF43" s="2" t="str">
        <f>IF(SUMPRODUCT(--(NOT(ISERR(SEARCH({"H250","H251","H252","EUH032"},L43)))))&gt;0,"HIGH",IF(SUMPRODUCT(--(NOT(ISERR(SEARCH({"H260","H261","H270","H271","H272","EUH014","EUH029","EUH031"},L43)))))&gt;0,"MEDIUM","-"))</f>
        <v>-</v>
      </c>
      <c r="AG43" s="2" t="str">
        <f>IF(SUMPRODUCT(--(NOT(ISERR(SEARCH({"H400","H410","H411","H412","H413","H420","EUH059"},L43)))))&gt;0,"MEDIUM",IF(SUMPRODUCT(--(NOT(ISERR(SEARCH({"H401","H402"},L43)))))&gt;0,"LOW","-"))</f>
        <v>-</v>
      </c>
      <c r="AH43" s="2" t="str">
        <f>IF(SUMPRODUCT(--(NOT(ISERR(SEARCH({"H200","H201","H202","H203","H280","EUH001","EUH006"},L43)))))&gt;0,"HIGH",IF(SUMPRODUCT(--(NOT(ISERR(SEARCH({"H204","H205","H240","H241","EUH018","EUH019","EUH044"},L43)))))&gt;0,"MEDIUM","-"))</f>
        <v>-</v>
      </c>
      <c r="AI43" s="2" t="str">
        <f>IF(SUMPRODUCT(--(NOT(ISERR(SEARCH({"H222","H224"},L43)))))&gt;0,"HIGH",IF(SUMPRODUCT(--(NOT(ISERR(SEARCH({"H225"},L43)))))&gt;0,"MEDIUM",IF(SUMPRODUCT(--(NOT(ISERR(SEARCH({"H226"},L43)))))&gt;0,"LOW","-")))</f>
        <v>-</v>
      </c>
      <c r="AJ43" s="2" t="str">
        <f>IF(SUMPRODUCT(--(NOT(ISERR(SEARCH({"H220"},M43)))))&gt;0,"HIGH",IF(SUMPRODUCT(--(NOT(ISERR(SEARCH({"H270","H271","H272"},M43)))))&gt;0,"MEDIUM",IF(SUMPRODUCT(--(NOT(ISERR(SEARCH({"H221"},M43)))))&gt;0,"LOW","-")))</f>
        <v>-</v>
      </c>
      <c r="AK43" s="2" t="str">
        <f>IF(SUMPRODUCT(--(NOT(ISERR(SEARCH({"H330"},L43)))))&gt;0,"HIGH",IF(SUMPRODUCT(--(NOT(ISERR(SEARCH({"H281","H331"},L43)))))&gt;0,"MEDIUM","-"))</f>
        <v>-</v>
      </c>
    </row>
    <row r="44" spans="1:37" ht="25" customHeight="1" x14ac:dyDescent="0.2">
      <c r="A44" s="18"/>
      <c r="B44" s="18"/>
      <c r="C44" s="18"/>
      <c r="D44" s="18"/>
      <c r="E44" s="18"/>
      <c r="F44" s="18"/>
      <c r="G44" s="19"/>
      <c r="H44" s="19"/>
      <c r="I44" s="18"/>
      <c r="J44" s="18"/>
      <c r="K44" s="18"/>
      <c r="L44" s="28"/>
      <c r="M44" s="18"/>
      <c r="N44" s="21" t="str">
        <f>IF(SUMPRODUCT(--(NOT(ISERR(SEARCH({"H400","H401","H402","H410","H411","H412","H413"},L44)))))&gt;0,"X","-")</f>
        <v>-</v>
      </c>
      <c r="O44" s="21" t="str">
        <f>IF(SUMPRODUCT(--(NOT(ISERR(SEARCH({"H302","H303","H312","H313","H315","H316","H317","H319","H320","H332","H333","H335","H336","H420","EUH014","EUH029","EUH031","EUH032","EUH059","EUH066"},L44)))))&gt;0,"X","-")</f>
        <v>-</v>
      </c>
      <c r="P44" s="21" t="str">
        <f>IF(SUMPRODUCT(--(NOT(ISERR(SEARCH({"H200","H201","H202","H203","H204","H205","H240","H241","EUH001","EUH006","EUH018","EUH019","EUH044"},L44)))))&gt;0,"X","-")</f>
        <v>-</v>
      </c>
      <c r="Q44" s="21" t="str">
        <f>IF(SUMPRODUCT(--(NOT(ISERR(SEARCH({"H304","H305","H334","H340","H341","H350","H351","H360","H361","H370","H371","H372","H373"},L44)))))&gt;0,"X","-")</f>
        <v>-</v>
      </c>
      <c r="R44" s="21" t="str">
        <f>IF(SUMPRODUCT(--(NOT(ISERR(SEARCH({"H280","H281"},L44)))))&gt;0,"X","-")</f>
        <v>-</v>
      </c>
      <c r="S44" s="21" t="str">
        <f>IF(SUMPRODUCT(--(NOT(ISERR(SEARCH({"H270","H271","H272","H281"},L44)))))&gt;0,"X","-")</f>
        <v>-</v>
      </c>
      <c r="T44" s="21" t="str">
        <f>IF(SUMPRODUCT(--(NOT(ISERR(SEARCH({"H203","H204","H220","H221","H222","H223","H224","H225","H226","H227","H228","H241","H242","H250","H251","H252","H260","H261"},L44)))))&gt;0,"X","-")</f>
        <v>-</v>
      </c>
      <c r="U44" s="21" t="str">
        <f>IF(SUMPRODUCT(--(NOT(ISERR(SEARCH({"H290","H314","H318","EUH071"},L44)))))&gt;0,"X","-")</f>
        <v>-</v>
      </c>
      <c r="V44" s="21" t="str">
        <f>IF(SUMPRODUCT(--(NOT(ISERR(SEARCH({"H300","H301","H310","H311","H330","H331","EUH070"},L44)))))&gt;0,"X","-")</f>
        <v>-</v>
      </c>
      <c r="W44" s="21" t="str">
        <f>IF(SUMPRODUCT(--(NOT(ISERR(SEARCH({"H200","201","H202","H203","H220","H222","H224","H250","H251","H252","H280","H300","H310","H330","H334","H340","H341","H350","H351","H360","H361","H362","H372","EUH001","EUH006","EUH032","EUH070"},L44)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44)))))&gt;0,"MEDIUM",IF(SUMPRODUCT(--(NOT(ISERR(SEARCH({"H221","H223","H226","H227","H228","H242","H290","H303","H304","H305","H313","H315","H316","H319","H320","H333","H336","H401","H402","EUH066"},L44)))))&gt;0,"LOW","-")))</f>
        <v>-</v>
      </c>
      <c r="X44" s="22"/>
      <c r="Y44" s="23"/>
      <c r="Z44" s="4"/>
      <c r="AA44" s="11"/>
      <c r="AB44" s="2" t="str">
        <f>IF(SUMPRODUCT(--(NOT(ISERR(SEARCH({"H350","H351","H372","EUH070"},L44)))))&gt;0,"HIGH",IF(SUMPRODUCT(--(NOT(ISERR(SEARCH({"H301","H302","H311","H312","H314","H318","H332","H335","H370","H371","H373","EUH071"},L44)))))&gt;0,"MEDIUM",IF(SUMPRODUCT(--(NOT(ISERR(SEARCH({"H223","H227","H228","H242","H290","H303","H304","H305","H313","H315","H316","H318","H319","H320","H333","H336","EUH066"},L44)))))&gt;0,"LOW","-")))</f>
        <v>-</v>
      </c>
      <c r="AC44" s="2" t="str">
        <f>IF(SUMPRODUCT(--(NOT(ISERR(SEARCH({"H334"},L44)))))&gt;0,"HIGH",IF(SUMPRODUCT(--(NOT(ISERR(SEARCH({"H317"},L44)))))&gt;0,"MEDIUM","-"))</f>
        <v>-</v>
      </c>
      <c r="AD44" s="2" t="str">
        <f>IF(SUMPRODUCT(--(NOT(ISERR(SEARCH({"H340","H341","H360","H361","H362"},L44)))))&gt;0,"HIGH","-")</f>
        <v>-</v>
      </c>
      <c r="AE44" s="2" t="str">
        <f>IF(SUMPRODUCT(--(NOT(ISERR(SEARCH({"H300","H310","H330"},L44)))))&gt;0,"HIGH","-")</f>
        <v>-</v>
      </c>
      <c r="AF44" s="2" t="str">
        <f>IF(SUMPRODUCT(--(NOT(ISERR(SEARCH({"H250","H251","H252","EUH032"},L44)))))&gt;0,"HIGH",IF(SUMPRODUCT(--(NOT(ISERR(SEARCH({"H260","H261","H270","H271","H272","EUH014","EUH029","EUH031"},L44)))))&gt;0,"MEDIUM","-"))</f>
        <v>-</v>
      </c>
      <c r="AG44" s="2" t="str">
        <f>IF(SUMPRODUCT(--(NOT(ISERR(SEARCH({"H400","H410","H411","H412","H413","H420","EUH059"},L44)))))&gt;0,"MEDIUM",IF(SUMPRODUCT(--(NOT(ISERR(SEARCH({"H401","H402"},L44)))))&gt;0,"LOW","-"))</f>
        <v>-</v>
      </c>
      <c r="AH44" s="2" t="str">
        <f>IF(SUMPRODUCT(--(NOT(ISERR(SEARCH({"H200","H201","H202","H203","H280","EUH001","EUH006"},L44)))))&gt;0,"HIGH",IF(SUMPRODUCT(--(NOT(ISERR(SEARCH({"H204","H205","H240","H241","EUH018","EUH019","EUH044"},L44)))))&gt;0,"MEDIUM","-"))</f>
        <v>-</v>
      </c>
      <c r="AI44" s="2" t="str">
        <f>IF(SUMPRODUCT(--(NOT(ISERR(SEARCH({"H222","H224"},L44)))))&gt;0,"HIGH",IF(SUMPRODUCT(--(NOT(ISERR(SEARCH({"H225"},L44)))))&gt;0,"MEDIUM",IF(SUMPRODUCT(--(NOT(ISERR(SEARCH({"H226"},L44)))))&gt;0,"LOW","-")))</f>
        <v>-</v>
      </c>
      <c r="AJ44" s="2" t="str">
        <f>IF(SUMPRODUCT(--(NOT(ISERR(SEARCH({"H220"},M44)))))&gt;0,"HIGH",IF(SUMPRODUCT(--(NOT(ISERR(SEARCH({"H270","H271","H272"},M44)))))&gt;0,"MEDIUM",IF(SUMPRODUCT(--(NOT(ISERR(SEARCH({"H221"},M44)))))&gt;0,"LOW","-")))</f>
        <v>-</v>
      </c>
      <c r="AK44" s="2" t="str">
        <f>IF(SUMPRODUCT(--(NOT(ISERR(SEARCH({"H330"},L44)))))&gt;0,"HIGH",IF(SUMPRODUCT(--(NOT(ISERR(SEARCH({"H281","H331"},L44)))))&gt;0,"MEDIUM","-"))</f>
        <v>-</v>
      </c>
    </row>
    <row r="45" spans="1:37" ht="25" customHeight="1" x14ac:dyDescent="0.2">
      <c r="A45" s="18"/>
      <c r="B45" s="18"/>
      <c r="C45" s="18"/>
      <c r="D45" s="18"/>
      <c r="E45" s="18"/>
      <c r="F45" s="18"/>
      <c r="G45" s="19"/>
      <c r="H45" s="19"/>
      <c r="I45" s="18"/>
      <c r="J45" s="18"/>
      <c r="K45" s="18"/>
      <c r="L45" s="28"/>
      <c r="M45" s="18"/>
      <c r="N45" s="21" t="str">
        <f>IF(SUMPRODUCT(--(NOT(ISERR(SEARCH({"H400","H401","H402","H410","H411","H412","H413"},L45)))))&gt;0,"X","-")</f>
        <v>-</v>
      </c>
      <c r="O45" s="21" t="str">
        <f>IF(SUMPRODUCT(--(NOT(ISERR(SEARCH({"H302","H303","H312","H313","H315","H316","H317","H319","H320","H332","H333","H335","H336","H420","EUH014","EUH029","EUH031","EUH032","EUH059","EUH066"},L45)))))&gt;0,"X","-")</f>
        <v>-</v>
      </c>
      <c r="P45" s="21" t="str">
        <f>IF(SUMPRODUCT(--(NOT(ISERR(SEARCH({"H200","H201","H202","H203","H204","H205","H240","H241","EUH001","EUH006","EUH018","EUH019","EUH044"},L45)))))&gt;0,"X","-")</f>
        <v>-</v>
      </c>
      <c r="Q45" s="21" t="str">
        <f>IF(SUMPRODUCT(--(NOT(ISERR(SEARCH({"H304","H305","H334","H340","H341","H350","H351","H360","H361","H370","H371","H372","H373"},L45)))))&gt;0,"X","-")</f>
        <v>-</v>
      </c>
      <c r="R45" s="21" t="str">
        <f>IF(SUMPRODUCT(--(NOT(ISERR(SEARCH({"H280","H281"},L45)))))&gt;0,"X","-")</f>
        <v>-</v>
      </c>
      <c r="S45" s="21" t="str">
        <f>IF(SUMPRODUCT(--(NOT(ISERR(SEARCH({"H270","H271","H272","H281"},L45)))))&gt;0,"X","-")</f>
        <v>-</v>
      </c>
      <c r="T45" s="21" t="str">
        <f>IF(SUMPRODUCT(--(NOT(ISERR(SEARCH({"H203","H204","H220","H221","H222","H223","H224","H225","H226","H227","H228","H241","H242","H250","H251","H252","H260","H261"},L45)))))&gt;0,"X","-")</f>
        <v>-</v>
      </c>
      <c r="U45" s="21" t="str">
        <f>IF(SUMPRODUCT(--(NOT(ISERR(SEARCH({"H290","H314","H318","EUH071"},L45)))))&gt;0,"X","-")</f>
        <v>-</v>
      </c>
      <c r="V45" s="21" t="str">
        <f>IF(SUMPRODUCT(--(NOT(ISERR(SEARCH({"H300","H301","H310","H311","H330","H331","EUH070"},L45)))))&gt;0,"X","-")</f>
        <v>-</v>
      </c>
      <c r="W45" s="21" t="str">
        <f>IF(SUMPRODUCT(--(NOT(ISERR(SEARCH({"H200","201","H202","H203","H220","H222","H224","H250","H251","H252","H280","H300","H310","H330","H334","H340","H341","H350","H351","H360","H361","H362","H372","EUH001","EUH006","EUH032","EUH070"},L45)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45)))))&gt;0,"MEDIUM",IF(SUMPRODUCT(--(NOT(ISERR(SEARCH({"H221","H223","H226","H227","H228","H242","H290","H303","H304","H305","H313","H315","H316","H319","H320","H333","H336","H401","H402","EUH066"},L45)))))&gt;0,"LOW","-")))</f>
        <v>-</v>
      </c>
      <c r="X45" s="22"/>
      <c r="Y45" s="23"/>
      <c r="Z45" s="4"/>
      <c r="AA45" s="11"/>
      <c r="AB45" s="2" t="str">
        <f>IF(SUMPRODUCT(--(NOT(ISERR(SEARCH({"H350","H351","H372","EUH070"},L45)))))&gt;0,"HIGH",IF(SUMPRODUCT(--(NOT(ISERR(SEARCH({"H301","H302","H311","H312","H314","H318","H332","H335","H370","H371","H373","EUH071"},L45)))))&gt;0,"MEDIUM",IF(SUMPRODUCT(--(NOT(ISERR(SEARCH({"H223","H227","H228","H242","H290","H303","H304","H305","H313","H315","H316","H318","H319","H320","H333","H336","EUH066"},L45)))))&gt;0,"LOW","-")))</f>
        <v>-</v>
      </c>
      <c r="AC45" s="2" t="str">
        <f>IF(SUMPRODUCT(--(NOT(ISERR(SEARCH({"H334"},L45)))))&gt;0,"HIGH",IF(SUMPRODUCT(--(NOT(ISERR(SEARCH({"H317"},L45)))))&gt;0,"MEDIUM","-"))</f>
        <v>-</v>
      </c>
      <c r="AD45" s="2" t="str">
        <f>IF(SUMPRODUCT(--(NOT(ISERR(SEARCH({"H340","H341","H360","H361","H362"},L45)))))&gt;0,"HIGH","-")</f>
        <v>-</v>
      </c>
      <c r="AE45" s="2" t="str">
        <f>IF(SUMPRODUCT(--(NOT(ISERR(SEARCH({"H300","H310","H330"},L45)))))&gt;0,"HIGH","-")</f>
        <v>-</v>
      </c>
      <c r="AF45" s="2" t="str">
        <f>IF(SUMPRODUCT(--(NOT(ISERR(SEARCH({"H250","H251","H252","EUH032"},L45)))))&gt;0,"HIGH",IF(SUMPRODUCT(--(NOT(ISERR(SEARCH({"H260","H261","H270","H271","H272","EUH014","EUH029","EUH031"},L45)))))&gt;0,"MEDIUM","-"))</f>
        <v>-</v>
      </c>
      <c r="AG45" s="2" t="str">
        <f>IF(SUMPRODUCT(--(NOT(ISERR(SEARCH({"H400","H410","H411","H412","H413","H420","EUH059"},L45)))))&gt;0,"MEDIUM",IF(SUMPRODUCT(--(NOT(ISERR(SEARCH({"H401","H402"},L45)))))&gt;0,"LOW","-"))</f>
        <v>-</v>
      </c>
      <c r="AH45" s="2" t="str">
        <f>IF(SUMPRODUCT(--(NOT(ISERR(SEARCH({"H200","H201","H202","H203","H280","EUH001","EUH006"},L45)))))&gt;0,"HIGH",IF(SUMPRODUCT(--(NOT(ISERR(SEARCH({"H204","H205","H240","H241","EUH018","EUH019","EUH044"},L45)))))&gt;0,"MEDIUM","-"))</f>
        <v>-</v>
      </c>
      <c r="AI45" s="2" t="str">
        <f>IF(SUMPRODUCT(--(NOT(ISERR(SEARCH({"H222","H224"},L45)))))&gt;0,"HIGH",IF(SUMPRODUCT(--(NOT(ISERR(SEARCH({"H225"},L45)))))&gt;0,"MEDIUM",IF(SUMPRODUCT(--(NOT(ISERR(SEARCH({"H226"},L45)))))&gt;0,"LOW","-")))</f>
        <v>-</v>
      </c>
      <c r="AJ45" s="2" t="str">
        <f>IF(SUMPRODUCT(--(NOT(ISERR(SEARCH({"H220"},M45)))))&gt;0,"HIGH",IF(SUMPRODUCT(--(NOT(ISERR(SEARCH({"H270","H271","H272"},M45)))))&gt;0,"MEDIUM",IF(SUMPRODUCT(--(NOT(ISERR(SEARCH({"H221"},M45)))))&gt;0,"LOW","-")))</f>
        <v>-</v>
      </c>
      <c r="AK45" s="2" t="str">
        <f>IF(SUMPRODUCT(--(NOT(ISERR(SEARCH({"H330"},L45)))))&gt;0,"HIGH",IF(SUMPRODUCT(--(NOT(ISERR(SEARCH({"H281","H331"},L45)))))&gt;0,"MEDIUM","-"))</f>
        <v>-</v>
      </c>
    </row>
    <row r="46" spans="1:37" ht="25" customHeight="1" x14ac:dyDescent="0.2">
      <c r="A46" s="18"/>
      <c r="B46" s="18"/>
      <c r="C46" s="18"/>
      <c r="D46" s="18"/>
      <c r="E46" s="18"/>
      <c r="F46" s="18"/>
      <c r="G46" s="19"/>
      <c r="H46" s="19"/>
      <c r="I46" s="18"/>
      <c r="J46" s="18"/>
      <c r="K46" s="18"/>
      <c r="L46" s="28"/>
      <c r="M46" s="18"/>
      <c r="N46" s="21" t="str">
        <f>IF(SUMPRODUCT(--(NOT(ISERR(SEARCH({"H400","H401","H402","H410","H411","H412","H413"},L46)))))&gt;0,"X","-")</f>
        <v>-</v>
      </c>
      <c r="O46" s="21" t="str">
        <f>IF(SUMPRODUCT(--(NOT(ISERR(SEARCH({"H302","H303","H312","H313","H315","H316","H317","H319","H320","H332","H333","H335","H336","H420","EUH014","EUH029","EUH031","EUH032","EUH059","EUH066"},L46)))))&gt;0,"X","-")</f>
        <v>-</v>
      </c>
      <c r="P46" s="21" t="str">
        <f>IF(SUMPRODUCT(--(NOT(ISERR(SEARCH({"H200","H201","H202","H203","H204","H205","H240","H241","EUH001","EUH006","EUH018","EUH019","EUH044"},L46)))))&gt;0,"X","-")</f>
        <v>-</v>
      </c>
      <c r="Q46" s="21" t="str">
        <f>IF(SUMPRODUCT(--(NOT(ISERR(SEARCH({"H304","H305","H334","H340","H341","H350","H351","H360","H361","H370","H371","H372","H373"},L46)))))&gt;0,"X","-")</f>
        <v>-</v>
      </c>
      <c r="R46" s="21" t="str">
        <f>IF(SUMPRODUCT(--(NOT(ISERR(SEARCH({"H280","H281"},L46)))))&gt;0,"X","-")</f>
        <v>-</v>
      </c>
      <c r="S46" s="21" t="str">
        <f>IF(SUMPRODUCT(--(NOT(ISERR(SEARCH({"H270","H271","H272","H281"},L46)))))&gt;0,"X","-")</f>
        <v>-</v>
      </c>
      <c r="T46" s="21" t="str">
        <f>IF(SUMPRODUCT(--(NOT(ISERR(SEARCH({"H203","H204","H220","H221","H222","H223","H224","H225","H226","H227","H228","H241","H242","H250","H251","H252","H260","H261"},L46)))))&gt;0,"X","-")</f>
        <v>-</v>
      </c>
      <c r="U46" s="21" t="str">
        <f>IF(SUMPRODUCT(--(NOT(ISERR(SEARCH({"H290","H314","H318","EUH071"},L46)))))&gt;0,"X","-")</f>
        <v>-</v>
      </c>
      <c r="V46" s="21" t="str">
        <f>IF(SUMPRODUCT(--(NOT(ISERR(SEARCH({"H300","H301","H310","H311","H330","H331","EUH070"},L46)))))&gt;0,"X","-")</f>
        <v>-</v>
      </c>
      <c r="W46" s="21" t="str">
        <f>IF(SUMPRODUCT(--(NOT(ISERR(SEARCH({"H200","201","H202","H203","H220","H222","H224","H250","H251","H252","H280","H300","H310","H330","H334","H340","H341","H350","H351","H360","H361","H362","H372","EUH001","EUH006","EUH032","EUH070"},L46)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46)))))&gt;0,"MEDIUM",IF(SUMPRODUCT(--(NOT(ISERR(SEARCH({"H221","H223","H226","H227","H228","H242","H290","H303","H304","H305","H313","H315","H316","H319","H320","H333","H336","H401","H402","EUH066"},L46)))))&gt;0,"LOW","-")))</f>
        <v>-</v>
      </c>
      <c r="X46" s="22"/>
      <c r="Y46" s="23"/>
      <c r="Z46" s="4"/>
      <c r="AA46" s="11"/>
      <c r="AB46" s="2" t="str">
        <f>IF(SUMPRODUCT(--(NOT(ISERR(SEARCH({"H350","H351","H372","EUH070"},L46)))))&gt;0,"HIGH",IF(SUMPRODUCT(--(NOT(ISERR(SEARCH({"H301","H302","H311","H312","H314","H318","H332","H335","H370","H371","H373","EUH071"},L46)))))&gt;0,"MEDIUM",IF(SUMPRODUCT(--(NOT(ISERR(SEARCH({"H223","H227","H228","H242","H290","H303","H304","H305","H313","H315","H316","H318","H319","H320","H333","H336","EUH066"},L46)))))&gt;0,"LOW","-")))</f>
        <v>-</v>
      </c>
      <c r="AC46" s="2" t="str">
        <f>IF(SUMPRODUCT(--(NOT(ISERR(SEARCH({"H334"},L46)))))&gt;0,"HIGH",IF(SUMPRODUCT(--(NOT(ISERR(SEARCH({"H317"},L46)))))&gt;0,"MEDIUM","-"))</f>
        <v>-</v>
      </c>
      <c r="AD46" s="2" t="str">
        <f>IF(SUMPRODUCT(--(NOT(ISERR(SEARCH({"H340","H341","H360","H361","H362"},L46)))))&gt;0,"HIGH","-")</f>
        <v>-</v>
      </c>
      <c r="AE46" s="2" t="str">
        <f>IF(SUMPRODUCT(--(NOT(ISERR(SEARCH({"H300","H310","H330"},L46)))))&gt;0,"HIGH","-")</f>
        <v>-</v>
      </c>
      <c r="AF46" s="2" t="str">
        <f>IF(SUMPRODUCT(--(NOT(ISERR(SEARCH({"H250","H251","H252","EUH032"},L46)))))&gt;0,"HIGH",IF(SUMPRODUCT(--(NOT(ISERR(SEARCH({"H260","H261","H270","H271","H272","EUH014","EUH029","EUH031"},L46)))))&gt;0,"MEDIUM","-"))</f>
        <v>-</v>
      </c>
      <c r="AG46" s="2" t="str">
        <f>IF(SUMPRODUCT(--(NOT(ISERR(SEARCH({"H400","H410","H411","H412","H413","H420","EUH059"},L46)))))&gt;0,"MEDIUM",IF(SUMPRODUCT(--(NOT(ISERR(SEARCH({"H401","H402"},L46)))))&gt;0,"LOW","-"))</f>
        <v>-</v>
      </c>
      <c r="AH46" s="2" t="str">
        <f>IF(SUMPRODUCT(--(NOT(ISERR(SEARCH({"H200","H201","H202","H203","H280","EUH001","EUH006"},L46)))))&gt;0,"HIGH",IF(SUMPRODUCT(--(NOT(ISERR(SEARCH({"H204","H205","H240","H241","EUH018","EUH019","EUH044"},L46)))))&gt;0,"MEDIUM","-"))</f>
        <v>-</v>
      </c>
      <c r="AI46" s="2" t="str">
        <f>IF(SUMPRODUCT(--(NOT(ISERR(SEARCH({"H222","H224"},L46)))))&gt;0,"HIGH",IF(SUMPRODUCT(--(NOT(ISERR(SEARCH({"H225"},L46)))))&gt;0,"MEDIUM",IF(SUMPRODUCT(--(NOT(ISERR(SEARCH({"H226"},L46)))))&gt;0,"LOW","-")))</f>
        <v>-</v>
      </c>
      <c r="AJ46" s="2" t="str">
        <f>IF(SUMPRODUCT(--(NOT(ISERR(SEARCH({"H220"},M46)))))&gt;0,"HIGH",IF(SUMPRODUCT(--(NOT(ISERR(SEARCH({"H270","H271","H272"},M46)))))&gt;0,"MEDIUM",IF(SUMPRODUCT(--(NOT(ISERR(SEARCH({"H221"},M46)))))&gt;0,"LOW","-")))</f>
        <v>-</v>
      </c>
      <c r="AK46" s="2" t="str">
        <f>IF(SUMPRODUCT(--(NOT(ISERR(SEARCH({"H330"},L46)))))&gt;0,"HIGH",IF(SUMPRODUCT(--(NOT(ISERR(SEARCH({"H281","H331"},L46)))))&gt;0,"MEDIUM","-"))</f>
        <v>-</v>
      </c>
    </row>
    <row r="47" spans="1:37" ht="25" customHeight="1" x14ac:dyDescent="0.2">
      <c r="A47" s="18"/>
      <c r="B47" s="18"/>
      <c r="C47" s="18"/>
      <c r="D47" s="18"/>
      <c r="E47" s="18"/>
      <c r="F47" s="18"/>
      <c r="G47" s="19"/>
      <c r="H47" s="19"/>
      <c r="I47" s="18"/>
      <c r="J47" s="18"/>
      <c r="K47" s="18"/>
      <c r="L47" s="28"/>
      <c r="M47" s="18"/>
      <c r="N47" s="21" t="str">
        <f>IF(SUMPRODUCT(--(NOT(ISERR(SEARCH({"H400","H401","H402","H410","H411","H412","H413"},L47)))))&gt;0,"X","-")</f>
        <v>-</v>
      </c>
      <c r="O47" s="21" t="str">
        <f>IF(SUMPRODUCT(--(NOT(ISERR(SEARCH({"H302","H303","H312","H313","H315","H316","H317","H319","H320","H332","H333","H335","H336","H420","EUH014","EUH029","EUH031","EUH032","EUH059","EUH066"},L47)))))&gt;0,"X","-")</f>
        <v>-</v>
      </c>
      <c r="P47" s="21" t="str">
        <f>IF(SUMPRODUCT(--(NOT(ISERR(SEARCH({"H200","H201","H202","H203","H204","H205","H240","H241","EUH001","EUH006","EUH018","EUH019","EUH044"},L47)))))&gt;0,"X","-")</f>
        <v>-</v>
      </c>
      <c r="Q47" s="21" t="str">
        <f>IF(SUMPRODUCT(--(NOT(ISERR(SEARCH({"H304","H305","H334","H340","H341","H350","H351","H360","H361","H370","H371","H372","H373"},L47)))))&gt;0,"X","-")</f>
        <v>-</v>
      </c>
      <c r="R47" s="21" t="str">
        <f>IF(SUMPRODUCT(--(NOT(ISERR(SEARCH({"H280","H281"},L47)))))&gt;0,"X","-")</f>
        <v>-</v>
      </c>
      <c r="S47" s="21" t="str">
        <f>IF(SUMPRODUCT(--(NOT(ISERR(SEARCH({"H270","H271","H272","H281"},L47)))))&gt;0,"X","-")</f>
        <v>-</v>
      </c>
      <c r="T47" s="21" t="str">
        <f>IF(SUMPRODUCT(--(NOT(ISERR(SEARCH({"H203","H204","H220","H221","H222","H223","H224","H225","H226","H227","H228","H241","H242","H250","H251","H252","H260","H261"},L47)))))&gt;0,"X","-")</f>
        <v>-</v>
      </c>
      <c r="U47" s="21" t="str">
        <f>IF(SUMPRODUCT(--(NOT(ISERR(SEARCH({"H290","H314","H318","EUH071"},L47)))))&gt;0,"X","-")</f>
        <v>-</v>
      </c>
      <c r="V47" s="21" t="str">
        <f>IF(SUMPRODUCT(--(NOT(ISERR(SEARCH({"H300","H301","H310","H311","H330","H331","EUH070"},L47)))))&gt;0,"X","-")</f>
        <v>-</v>
      </c>
      <c r="W47" s="21" t="str">
        <f>IF(SUMPRODUCT(--(NOT(ISERR(SEARCH({"H200","201","H202","H203","H220","H222","H224","H250","H251","H252","H280","H300","H310","H330","H334","H340","H341","H350","H351","H360","H361","H362","H372","EUH001","EUH006","EUH032","EUH070"},L47)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47)))))&gt;0,"MEDIUM",IF(SUMPRODUCT(--(NOT(ISERR(SEARCH({"H221","H223","H226","H227","H228","H242","H290","H303","H304","H305","H313","H315","H316","H319","H320","H333","H336","H401","H402","EUH066"},L47)))))&gt;0,"LOW","-")))</f>
        <v>-</v>
      </c>
      <c r="X47" s="22"/>
      <c r="Y47" s="23"/>
      <c r="Z47" s="4"/>
      <c r="AA47" s="11"/>
      <c r="AB47" s="2" t="str">
        <f>IF(SUMPRODUCT(--(NOT(ISERR(SEARCH({"H350","H351","H372","EUH070"},L47)))))&gt;0,"HIGH",IF(SUMPRODUCT(--(NOT(ISERR(SEARCH({"H301","H302","H311","H312","H314","H318","H332","H335","H370","H371","H373","EUH071"},L47)))))&gt;0,"MEDIUM",IF(SUMPRODUCT(--(NOT(ISERR(SEARCH({"H223","H227","H228","H242","H290","H303","H304","H305","H313","H315","H316","H318","H319","H320","H333","H336","EUH066"},L47)))))&gt;0,"LOW","-")))</f>
        <v>-</v>
      </c>
      <c r="AC47" s="2" t="str">
        <f>IF(SUMPRODUCT(--(NOT(ISERR(SEARCH({"H334"},L47)))))&gt;0,"HIGH",IF(SUMPRODUCT(--(NOT(ISERR(SEARCH({"H317"},L47)))))&gt;0,"MEDIUM","-"))</f>
        <v>-</v>
      </c>
      <c r="AD47" s="2" t="str">
        <f>IF(SUMPRODUCT(--(NOT(ISERR(SEARCH({"H340","H341","H360","H361","H362"},L47)))))&gt;0,"HIGH","-")</f>
        <v>-</v>
      </c>
      <c r="AE47" s="2" t="str">
        <f>IF(SUMPRODUCT(--(NOT(ISERR(SEARCH({"H300","H310","H330"},L47)))))&gt;0,"HIGH","-")</f>
        <v>-</v>
      </c>
      <c r="AF47" s="2" t="str">
        <f>IF(SUMPRODUCT(--(NOT(ISERR(SEARCH({"H250","H251","H252","EUH032"},L47)))))&gt;0,"HIGH",IF(SUMPRODUCT(--(NOT(ISERR(SEARCH({"H260","H261","H270","H271","H272","EUH014","EUH029","EUH031"},L47)))))&gt;0,"MEDIUM","-"))</f>
        <v>-</v>
      </c>
      <c r="AG47" s="2" t="str">
        <f>IF(SUMPRODUCT(--(NOT(ISERR(SEARCH({"H400","H410","H411","H412","H413","H420","EUH059"},L47)))))&gt;0,"MEDIUM",IF(SUMPRODUCT(--(NOT(ISERR(SEARCH({"H401","H402"},L47)))))&gt;0,"LOW","-"))</f>
        <v>-</v>
      </c>
      <c r="AH47" s="2" t="str">
        <f>IF(SUMPRODUCT(--(NOT(ISERR(SEARCH({"H200","H201","H202","H203","H280","EUH001","EUH006"},L47)))))&gt;0,"HIGH",IF(SUMPRODUCT(--(NOT(ISERR(SEARCH({"H204","H205","H240","H241","EUH018","EUH019","EUH044"},L47)))))&gt;0,"MEDIUM","-"))</f>
        <v>-</v>
      </c>
      <c r="AI47" s="2" t="str">
        <f>IF(SUMPRODUCT(--(NOT(ISERR(SEARCH({"H222","H224"},L47)))))&gt;0,"HIGH",IF(SUMPRODUCT(--(NOT(ISERR(SEARCH({"H225"},L47)))))&gt;0,"MEDIUM",IF(SUMPRODUCT(--(NOT(ISERR(SEARCH({"H226"},L47)))))&gt;0,"LOW","-")))</f>
        <v>-</v>
      </c>
      <c r="AJ47" s="2" t="str">
        <f>IF(SUMPRODUCT(--(NOT(ISERR(SEARCH({"H220"},M47)))))&gt;0,"HIGH",IF(SUMPRODUCT(--(NOT(ISERR(SEARCH({"H270","H271","H272"},M47)))))&gt;0,"MEDIUM",IF(SUMPRODUCT(--(NOT(ISERR(SEARCH({"H221"},M47)))))&gt;0,"LOW","-")))</f>
        <v>-</v>
      </c>
      <c r="AK47" s="2" t="str">
        <f>IF(SUMPRODUCT(--(NOT(ISERR(SEARCH({"H330"},L47)))))&gt;0,"HIGH",IF(SUMPRODUCT(--(NOT(ISERR(SEARCH({"H281","H331"},L47)))))&gt;0,"MEDIUM","-"))</f>
        <v>-</v>
      </c>
    </row>
    <row r="48" spans="1:37" ht="25" customHeight="1" x14ac:dyDescent="0.2">
      <c r="A48" s="18"/>
      <c r="B48" s="18"/>
      <c r="C48" s="18"/>
      <c r="D48" s="18"/>
      <c r="E48" s="18"/>
      <c r="F48" s="18"/>
      <c r="G48" s="19"/>
      <c r="H48" s="19"/>
      <c r="I48" s="18"/>
      <c r="J48" s="18"/>
      <c r="K48" s="18"/>
      <c r="L48" s="28"/>
      <c r="M48" s="18"/>
      <c r="N48" s="21" t="str">
        <f>IF(SUMPRODUCT(--(NOT(ISERR(SEARCH({"H400","H401","H402","H410","H411","H412","H413"},L48)))))&gt;0,"X","-")</f>
        <v>-</v>
      </c>
      <c r="O48" s="21" t="str">
        <f>IF(SUMPRODUCT(--(NOT(ISERR(SEARCH({"H302","H303","H312","H313","H315","H316","H317","H319","H320","H332","H333","H335","H336","H420","EUH014","EUH029","EUH031","EUH032","EUH059","EUH066"},L48)))))&gt;0,"X","-")</f>
        <v>-</v>
      </c>
      <c r="P48" s="21" t="str">
        <f>IF(SUMPRODUCT(--(NOT(ISERR(SEARCH({"H200","H201","H202","H203","H204","H205","H240","H241","EUH001","EUH006","EUH018","EUH019","EUH044"},L48)))))&gt;0,"X","-")</f>
        <v>-</v>
      </c>
      <c r="Q48" s="21" t="str">
        <f>IF(SUMPRODUCT(--(NOT(ISERR(SEARCH({"H304","H305","H334","H340","H341","H350","H351","H360","H361","H370","H371","H372","H373"},L48)))))&gt;0,"X","-")</f>
        <v>-</v>
      </c>
      <c r="R48" s="21" t="str">
        <f>IF(SUMPRODUCT(--(NOT(ISERR(SEARCH({"H280","H281"},L48)))))&gt;0,"X","-")</f>
        <v>-</v>
      </c>
      <c r="S48" s="21" t="str">
        <f>IF(SUMPRODUCT(--(NOT(ISERR(SEARCH({"H270","H271","H272","H281"},L48)))))&gt;0,"X","-")</f>
        <v>-</v>
      </c>
      <c r="T48" s="21" t="str">
        <f>IF(SUMPRODUCT(--(NOT(ISERR(SEARCH({"H203","H204","H220","H221","H222","H223","H224","H225","H226","H227","H228","H241","H242","H250","H251","H252","H260","H261"},L48)))))&gt;0,"X","-")</f>
        <v>-</v>
      </c>
      <c r="U48" s="21" t="str">
        <f>IF(SUMPRODUCT(--(NOT(ISERR(SEARCH({"H290","H314","H318","EUH071"},L48)))))&gt;0,"X","-")</f>
        <v>-</v>
      </c>
      <c r="V48" s="21" t="str">
        <f>IF(SUMPRODUCT(--(NOT(ISERR(SEARCH({"H300","H301","H310","H311","H330","H331","EUH070"},L48)))))&gt;0,"X","-")</f>
        <v>-</v>
      </c>
      <c r="W48" s="21" t="str">
        <f>IF(SUMPRODUCT(--(NOT(ISERR(SEARCH({"H200","201","H202","H203","H220","H222","H224","H250","H251","H252","H280","H300","H310","H330","H334","H340","H341","H350","H351","H360","H361","H362","H372","EUH001","EUH006","EUH032","EUH070"},L48)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48)))))&gt;0,"MEDIUM",IF(SUMPRODUCT(--(NOT(ISERR(SEARCH({"H221","H223","H226","H227","H228","H242","H290","H303","H304","H305","H313","H315","H316","H319","H320","H333","H336","H401","H402","EUH066"},L48)))))&gt;0,"LOW","-")))</f>
        <v>-</v>
      </c>
      <c r="X48" s="22"/>
      <c r="Y48" s="23"/>
      <c r="Z48" s="4"/>
      <c r="AA48" s="11"/>
      <c r="AB48" s="2" t="str">
        <f>IF(SUMPRODUCT(--(NOT(ISERR(SEARCH({"H350","H351","H372","EUH070"},L48)))))&gt;0,"HIGH",IF(SUMPRODUCT(--(NOT(ISERR(SEARCH({"H301","H302","H311","H312","H314","H318","H332","H335","H370","H371","H373","EUH071"},L48)))))&gt;0,"MEDIUM",IF(SUMPRODUCT(--(NOT(ISERR(SEARCH({"H223","H227","H228","H242","H290","H303","H304","H305","H313","H315","H316","H318","H319","H320","H333","H336","EUH066"},L48)))))&gt;0,"LOW","-")))</f>
        <v>-</v>
      </c>
      <c r="AC48" s="2" t="str">
        <f>IF(SUMPRODUCT(--(NOT(ISERR(SEARCH({"H334"},L48)))))&gt;0,"HIGH",IF(SUMPRODUCT(--(NOT(ISERR(SEARCH({"H317"},L48)))))&gt;0,"MEDIUM","-"))</f>
        <v>-</v>
      </c>
      <c r="AD48" s="2" t="str">
        <f>IF(SUMPRODUCT(--(NOT(ISERR(SEARCH({"H340","H341","H360","H361","H362"},L48)))))&gt;0,"HIGH","-")</f>
        <v>-</v>
      </c>
      <c r="AE48" s="2" t="str">
        <f>IF(SUMPRODUCT(--(NOT(ISERR(SEARCH({"H300","H310","H330"},L48)))))&gt;0,"HIGH","-")</f>
        <v>-</v>
      </c>
      <c r="AF48" s="2" t="str">
        <f>IF(SUMPRODUCT(--(NOT(ISERR(SEARCH({"H250","H251","H252","EUH032"},L48)))))&gt;0,"HIGH",IF(SUMPRODUCT(--(NOT(ISERR(SEARCH({"H260","H261","H270","H271","H272","EUH014","EUH029","EUH031"},L48)))))&gt;0,"MEDIUM","-"))</f>
        <v>-</v>
      </c>
      <c r="AG48" s="2" t="str">
        <f>IF(SUMPRODUCT(--(NOT(ISERR(SEARCH({"H400","H410","H411","H412","H413","H420","EUH059"},L48)))))&gt;0,"MEDIUM",IF(SUMPRODUCT(--(NOT(ISERR(SEARCH({"H401","H402"},L48)))))&gt;0,"LOW","-"))</f>
        <v>-</v>
      </c>
      <c r="AH48" s="2" t="str">
        <f>IF(SUMPRODUCT(--(NOT(ISERR(SEARCH({"H200","H201","H202","H203","H280","EUH001","EUH006"},L48)))))&gt;0,"HIGH",IF(SUMPRODUCT(--(NOT(ISERR(SEARCH({"H204","H205","H240","H241","EUH018","EUH019","EUH044"},L48)))))&gt;0,"MEDIUM","-"))</f>
        <v>-</v>
      </c>
      <c r="AI48" s="2" t="str">
        <f>IF(SUMPRODUCT(--(NOT(ISERR(SEARCH({"H222","H224"},L48)))))&gt;0,"HIGH",IF(SUMPRODUCT(--(NOT(ISERR(SEARCH({"H225"},L48)))))&gt;0,"MEDIUM",IF(SUMPRODUCT(--(NOT(ISERR(SEARCH({"H226"},L48)))))&gt;0,"LOW","-")))</f>
        <v>-</v>
      </c>
      <c r="AJ48" s="2" t="str">
        <f>IF(SUMPRODUCT(--(NOT(ISERR(SEARCH({"H220"},M48)))))&gt;0,"HIGH",IF(SUMPRODUCT(--(NOT(ISERR(SEARCH({"H270","H271","H272"},M48)))))&gt;0,"MEDIUM",IF(SUMPRODUCT(--(NOT(ISERR(SEARCH({"H221"},M48)))))&gt;0,"LOW","-")))</f>
        <v>-</v>
      </c>
      <c r="AK48" s="2" t="str">
        <f>IF(SUMPRODUCT(--(NOT(ISERR(SEARCH({"H330"},L48)))))&gt;0,"HIGH",IF(SUMPRODUCT(--(NOT(ISERR(SEARCH({"H281","H331"},L48)))))&gt;0,"MEDIUM","-"))</f>
        <v>-</v>
      </c>
    </row>
    <row r="49" spans="1:37" ht="25" customHeight="1" x14ac:dyDescent="0.2">
      <c r="A49" s="18"/>
      <c r="B49" s="18"/>
      <c r="C49" s="18"/>
      <c r="D49" s="18"/>
      <c r="E49" s="18"/>
      <c r="F49" s="18"/>
      <c r="G49" s="19"/>
      <c r="H49" s="19"/>
      <c r="I49" s="18"/>
      <c r="J49" s="18"/>
      <c r="K49" s="18"/>
      <c r="L49" s="28"/>
      <c r="M49" s="18"/>
      <c r="N49" s="21" t="str">
        <f>IF(SUMPRODUCT(--(NOT(ISERR(SEARCH({"H400","H401","H402","H410","H411","H412","H413"},L49)))))&gt;0,"X","-")</f>
        <v>-</v>
      </c>
      <c r="O49" s="21" t="str">
        <f>IF(SUMPRODUCT(--(NOT(ISERR(SEARCH({"H302","H303","H312","H313","H315","H316","H317","H319","H320","H332","H333","H335","H336","H420","EUH014","EUH029","EUH031","EUH032","EUH059","EUH066"},L49)))))&gt;0,"X","-")</f>
        <v>-</v>
      </c>
      <c r="P49" s="21" t="str">
        <f>IF(SUMPRODUCT(--(NOT(ISERR(SEARCH({"H200","H201","H202","H203","H204","H205","H240","H241","EUH001","EUH006","EUH018","EUH019","EUH044"},L49)))))&gt;0,"X","-")</f>
        <v>-</v>
      </c>
      <c r="Q49" s="21" t="str">
        <f>IF(SUMPRODUCT(--(NOT(ISERR(SEARCH({"H304","H305","H334","H340","H341","H350","H351","H360","H361","H370","H371","H372","H373"},L49)))))&gt;0,"X","-")</f>
        <v>-</v>
      </c>
      <c r="R49" s="21" t="str">
        <f>IF(SUMPRODUCT(--(NOT(ISERR(SEARCH({"H280","H281"},L49)))))&gt;0,"X","-")</f>
        <v>-</v>
      </c>
      <c r="S49" s="21" t="str">
        <f>IF(SUMPRODUCT(--(NOT(ISERR(SEARCH({"H270","H271","H272","H281"},L49)))))&gt;0,"X","-")</f>
        <v>-</v>
      </c>
      <c r="T49" s="21" t="str">
        <f>IF(SUMPRODUCT(--(NOT(ISERR(SEARCH({"H203","H204","H220","H221","H222","H223","H224","H225","H226","H227","H228","H241","H242","H250","H251","H252","H260","H261"},L49)))))&gt;0,"X","-")</f>
        <v>-</v>
      </c>
      <c r="U49" s="21" t="str">
        <f>IF(SUMPRODUCT(--(NOT(ISERR(SEARCH({"H290","H314","H318","EUH071"},L49)))))&gt;0,"X","-")</f>
        <v>-</v>
      </c>
      <c r="V49" s="21" t="str">
        <f>IF(SUMPRODUCT(--(NOT(ISERR(SEARCH({"H300","H301","H310","H311","H330","H331","EUH070"},L49)))))&gt;0,"X","-")</f>
        <v>-</v>
      </c>
      <c r="W49" s="21" t="str">
        <f>IF(SUMPRODUCT(--(NOT(ISERR(SEARCH({"H200","201","H202","H203","H220","H222","H224","H250","H251","H252","H280","H300","H310","H330","H334","H340","H341","H350","H351","H360","H361","H362","H372","EUH001","EUH006","EUH032","EUH070"},L49)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49)))))&gt;0,"MEDIUM",IF(SUMPRODUCT(--(NOT(ISERR(SEARCH({"H221","H223","H226","H227","H228","H242","H290","H303","H304","H305","H313","H315","H316","H319","H320","H333","H336","H401","H402","EUH066"},L49)))))&gt;0,"LOW","-")))</f>
        <v>-</v>
      </c>
      <c r="X49" s="22"/>
      <c r="Y49" s="23"/>
      <c r="Z49" s="4"/>
      <c r="AA49" s="11"/>
      <c r="AB49" s="2" t="str">
        <f>IF(SUMPRODUCT(--(NOT(ISERR(SEARCH({"H350","H351","H372","EUH070"},L49)))))&gt;0,"HIGH",IF(SUMPRODUCT(--(NOT(ISERR(SEARCH({"H301","H302","H311","H312","H314","H318","H332","H335","H370","H371","H373","EUH071"},L49)))))&gt;0,"MEDIUM",IF(SUMPRODUCT(--(NOT(ISERR(SEARCH({"H223","H227","H228","H242","H290","H303","H304","H305","H313","H315","H316","H318","H319","H320","H333","H336","EUH066"},L49)))))&gt;0,"LOW","-")))</f>
        <v>-</v>
      </c>
      <c r="AC49" s="2" t="str">
        <f>IF(SUMPRODUCT(--(NOT(ISERR(SEARCH({"H334"},L49)))))&gt;0,"HIGH",IF(SUMPRODUCT(--(NOT(ISERR(SEARCH({"H317"},L49)))))&gt;0,"MEDIUM","-"))</f>
        <v>-</v>
      </c>
      <c r="AD49" s="2" t="str">
        <f>IF(SUMPRODUCT(--(NOT(ISERR(SEARCH({"H340","H341","H360","H361","H362"},L49)))))&gt;0,"HIGH","-")</f>
        <v>-</v>
      </c>
      <c r="AE49" s="2" t="str">
        <f>IF(SUMPRODUCT(--(NOT(ISERR(SEARCH({"H300","H310","H330"},L49)))))&gt;0,"HIGH","-")</f>
        <v>-</v>
      </c>
      <c r="AF49" s="2" t="str">
        <f>IF(SUMPRODUCT(--(NOT(ISERR(SEARCH({"H250","H251","H252","EUH032"},L49)))))&gt;0,"HIGH",IF(SUMPRODUCT(--(NOT(ISERR(SEARCH({"H260","H261","H270","H271","H272","EUH014","EUH029","EUH031"},L49)))))&gt;0,"MEDIUM","-"))</f>
        <v>-</v>
      </c>
      <c r="AG49" s="2" t="str">
        <f>IF(SUMPRODUCT(--(NOT(ISERR(SEARCH({"H400","H410","H411","H412","H413","H420","EUH059"},L49)))))&gt;0,"MEDIUM",IF(SUMPRODUCT(--(NOT(ISERR(SEARCH({"H401","H402"},L49)))))&gt;0,"LOW","-"))</f>
        <v>-</v>
      </c>
      <c r="AH49" s="2" t="str">
        <f>IF(SUMPRODUCT(--(NOT(ISERR(SEARCH({"H200","H201","H202","H203","H280","EUH001","EUH006"},L49)))))&gt;0,"HIGH",IF(SUMPRODUCT(--(NOT(ISERR(SEARCH({"H204","H205","H240","H241","EUH018","EUH019","EUH044"},L49)))))&gt;0,"MEDIUM","-"))</f>
        <v>-</v>
      </c>
      <c r="AI49" s="2" t="str">
        <f>IF(SUMPRODUCT(--(NOT(ISERR(SEARCH({"H222","H224"},L49)))))&gt;0,"HIGH",IF(SUMPRODUCT(--(NOT(ISERR(SEARCH({"H225"},L49)))))&gt;0,"MEDIUM",IF(SUMPRODUCT(--(NOT(ISERR(SEARCH({"H226"},L49)))))&gt;0,"LOW","-")))</f>
        <v>-</v>
      </c>
      <c r="AJ49" s="2" t="str">
        <f>IF(SUMPRODUCT(--(NOT(ISERR(SEARCH({"H220"},M49)))))&gt;0,"HIGH",IF(SUMPRODUCT(--(NOT(ISERR(SEARCH({"H270","H271","H272"},M49)))))&gt;0,"MEDIUM",IF(SUMPRODUCT(--(NOT(ISERR(SEARCH({"H221"},M49)))))&gt;0,"LOW","-")))</f>
        <v>-</v>
      </c>
      <c r="AK49" s="2" t="str">
        <f>IF(SUMPRODUCT(--(NOT(ISERR(SEARCH({"H330"},L49)))))&gt;0,"HIGH",IF(SUMPRODUCT(--(NOT(ISERR(SEARCH({"H281","H331"},L49)))))&gt;0,"MEDIUM","-"))</f>
        <v>-</v>
      </c>
    </row>
    <row r="50" spans="1:37" ht="25" customHeight="1" x14ac:dyDescent="0.2">
      <c r="A50" s="18"/>
      <c r="B50" s="18"/>
      <c r="C50" s="18"/>
      <c r="D50" s="18"/>
      <c r="E50" s="18"/>
      <c r="F50" s="18"/>
      <c r="G50" s="19"/>
      <c r="H50" s="19"/>
      <c r="I50" s="18"/>
      <c r="J50" s="18"/>
      <c r="K50" s="18"/>
      <c r="L50" s="28"/>
      <c r="M50" s="18"/>
      <c r="N50" s="21" t="str">
        <f>IF(SUMPRODUCT(--(NOT(ISERR(SEARCH({"H400","H401","H402","H410","H411","H412","H413"},L50)))))&gt;0,"X","-")</f>
        <v>-</v>
      </c>
      <c r="O50" s="21" t="str">
        <f>IF(SUMPRODUCT(--(NOT(ISERR(SEARCH({"H302","H303","H312","H313","H315","H316","H317","H319","H320","H332","H333","H335","H336","H420","EUH014","EUH029","EUH031","EUH032","EUH059","EUH066"},L50)))))&gt;0,"X","-")</f>
        <v>-</v>
      </c>
      <c r="P50" s="21" t="str">
        <f>IF(SUMPRODUCT(--(NOT(ISERR(SEARCH({"H200","H201","H202","H203","H204","H205","H240","H241","EUH001","EUH006","EUH018","EUH019","EUH044"},L50)))))&gt;0,"X","-")</f>
        <v>-</v>
      </c>
      <c r="Q50" s="21" t="str">
        <f>IF(SUMPRODUCT(--(NOT(ISERR(SEARCH({"H304","H305","H334","H340","H341","H350","H351","H360","H361","H370","H371","H372","H373"},L50)))))&gt;0,"X","-")</f>
        <v>-</v>
      </c>
      <c r="R50" s="21" t="str">
        <f>IF(SUMPRODUCT(--(NOT(ISERR(SEARCH({"H280","H281"},L50)))))&gt;0,"X","-")</f>
        <v>-</v>
      </c>
      <c r="S50" s="21" t="str">
        <f>IF(SUMPRODUCT(--(NOT(ISERR(SEARCH({"H270","H271","H272","H281"},L50)))))&gt;0,"X","-")</f>
        <v>-</v>
      </c>
      <c r="T50" s="21" t="str">
        <f>IF(SUMPRODUCT(--(NOT(ISERR(SEARCH({"H203","H204","H220","H221","H222","H223","H224","H225","H226","H227","H228","H241","H242","H250","H251","H252","H260","H261"},L50)))))&gt;0,"X","-")</f>
        <v>-</v>
      </c>
      <c r="U50" s="21" t="str">
        <f>IF(SUMPRODUCT(--(NOT(ISERR(SEARCH({"H290","H314","H318","EUH071"},L50)))))&gt;0,"X","-")</f>
        <v>-</v>
      </c>
      <c r="V50" s="21" t="str">
        <f>IF(SUMPRODUCT(--(NOT(ISERR(SEARCH({"H300","H301","H310","H311","H330","H331","EUH070"},L50)))))&gt;0,"X","-")</f>
        <v>-</v>
      </c>
      <c r="W50" s="21" t="str">
        <f>IF(SUMPRODUCT(--(NOT(ISERR(SEARCH({"H200","201","H202","H203","H220","H222","H224","H250","H251","H252","H280","H300","H310","H330","H334","H340","H341","H350","H351","H360","H361","H362","H372","EUH001","EUH006","EUH032","EUH070"},L50)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50)))))&gt;0,"MEDIUM",IF(SUMPRODUCT(--(NOT(ISERR(SEARCH({"H221","H223","H226","H227","H228","H242","H290","H303","H304","H305","H313","H315","H316","H319","H320","H333","H336","H401","H402","EUH066"},L50)))))&gt;0,"LOW","-")))</f>
        <v>-</v>
      </c>
      <c r="X50" s="22"/>
      <c r="Y50" s="23"/>
      <c r="Z50" s="4"/>
      <c r="AA50" s="11"/>
      <c r="AB50" s="2" t="str">
        <f>IF(SUMPRODUCT(--(NOT(ISERR(SEARCH({"H350","H351","H372","EUH070"},L50)))))&gt;0,"HIGH",IF(SUMPRODUCT(--(NOT(ISERR(SEARCH({"H301","H302","H311","H312","H314","H318","H332","H335","H370","H371","H373","EUH071"},L50)))))&gt;0,"MEDIUM",IF(SUMPRODUCT(--(NOT(ISERR(SEARCH({"H223","H227","H228","H242","H290","H303","H304","H305","H313","H315","H316","H318","H319","H320","H333","H336","EUH066"},L50)))))&gt;0,"LOW","-")))</f>
        <v>-</v>
      </c>
      <c r="AC50" s="2" t="str">
        <f>IF(SUMPRODUCT(--(NOT(ISERR(SEARCH({"H334"},L50)))))&gt;0,"HIGH",IF(SUMPRODUCT(--(NOT(ISERR(SEARCH({"H317"},L50)))))&gt;0,"MEDIUM","-"))</f>
        <v>-</v>
      </c>
      <c r="AD50" s="2" t="str">
        <f>IF(SUMPRODUCT(--(NOT(ISERR(SEARCH({"H340","H341","H360","H361","H362"},L50)))))&gt;0,"HIGH","-")</f>
        <v>-</v>
      </c>
      <c r="AE50" s="2" t="str">
        <f>IF(SUMPRODUCT(--(NOT(ISERR(SEARCH({"H300","H310","H330"},L50)))))&gt;0,"HIGH","-")</f>
        <v>-</v>
      </c>
      <c r="AF50" s="2" t="str">
        <f>IF(SUMPRODUCT(--(NOT(ISERR(SEARCH({"H250","H251","H252","EUH032"},L50)))))&gt;0,"HIGH",IF(SUMPRODUCT(--(NOT(ISERR(SEARCH({"H260","H261","H270","H271","H272","EUH014","EUH029","EUH031"},L50)))))&gt;0,"MEDIUM","-"))</f>
        <v>-</v>
      </c>
      <c r="AG50" s="2" t="str">
        <f>IF(SUMPRODUCT(--(NOT(ISERR(SEARCH({"H400","H410","H411","H412","H413","H420","EUH059"},L50)))))&gt;0,"MEDIUM",IF(SUMPRODUCT(--(NOT(ISERR(SEARCH({"H401","H402"},L50)))))&gt;0,"LOW","-"))</f>
        <v>-</v>
      </c>
      <c r="AH50" s="2" t="str">
        <f>IF(SUMPRODUCT(--(NOT(ISERR(SEARCH({"H200","H201","H202","H203","H280","EUH001","EUH006"},L50)))))&gt;0,"HIGH",IF(SUMPRODUCT(--(NOT(ISERR(SEARCH({"H204","H205","H240","H241","EUH018","EUH019","EUH044"},L50)))))&gt;0,"MEDIUM","-"))</f>
        <v>-</v>
      </c>
      <c r="AI50" s="2" t="str">
        <f>IF(SUMPRODUCT(--(NOT(ISERR(SEARCH({"H222","H224"},L50)))))&gt;0,"HIGH",IF(SUMPRODUCT(--(NOT(ISERR(SEARCH({"H225"},L50)))))&gt;0,"MEDIUM",IF(SUMPRODUCT(--(NOT(ISERR(SEARCH({"H226"},L50)))))&gt;0,"LOW","-")))</f>
        <v>-</v>
      </c>
      <c r="AJ50" s="2" t="str">
        <f>IF(SUMPRODUCT(--(NOT(ISERR(SEARCH({"H220"},M50)))))&gt;0,"HIGH",IF(SUMPRODUCT(--(NOT(ISERR(SEARCH({"H270","H271","H272"},M50)))))&gt;0,"MEDIUM",IF(SUMPRODUCT(--(NOT(ISERR(SEARCH({"H221"},M50)))))&gt;0,"LOW","-")))</f>
        <v>-</v>
      </c>
      <c r="AK50" s="2" t="str">
        <f>IF(SUMPRODUCT(--(NOT(ISERR(SEARCH({"H330"},L50)))))&gt;0,"HIGH",IF(SUMPRODUCT(--(NOT(ISERR(SEARCH({"H281","H331"},L50)))))&gt;0,"MEDIUM","-"))</f>
        <v>-</v>
      </c>
    </row>
    <row r="51" spans="1:37" ht="25" customHeight="1" x14ac:dyDescent="0.2">
      <c r="A51" s="18"/>
      <c r="B51" s="18"/>
      <c r="C51" s="18"/>
      <c r="D51" s="18"/>
      <c r="E51" s="18"/>
      <c r="F51" s="18"/>
      <c r="G51" s="19"/>
      <c r="H51" s="19"/>
      <c r="I51" s="18"/>
      <c r="J51" s="18"/>
      <c r="K51" s="18"/>
      <c r="L51" s="28"/>
      <c r="M51" s="18"/>
      <c r="N51" s="21" t="str">
        <f>IF(SUMPRODUCT(--(NOT(ISERR(SEARCH({"H400","H401","H402","H410","H411","H412","H413"},L51)))))&gt;0,"X","-")</f>
        <v>-</v>
      </c>
      <c r="O51" s="21" t="str">
        <f>IF(SUMPRODUCT(--(NOT(ISERR(SEARCH({"H302","H303","H312","H313","H315","H316","H317","H319","H320","H332","H333","H335","H336","H420","EUH014","EUH029","EUH031","EUH032","EUH059","EUH066"},L51)))))&gt;0,"X","-")</f>
        <v>-</v>
      </c>
      <c r="P51" s="21" t="str">
        <f>IF(SUMPRODUCT(--(NOT(ISERR(SEARCH({"H200","H201","H202","H203","H204","H205","H240","H241","EUH001","EUH006","EUH018","EUH019","EUH044"},L51)))))&gt;0,"X","-")</f>
        <v>-</v>
      </c>
      <c r="Q51" s="21" t="str">
        <f>IF(SUMPRODUCT(--(NOT(ISERR(SEARCH({"H304","H305","H334","H340","H341","H350","H351","H360","H361","H370","H371","H372","H373"},L51)))))&gt;0,"X","-")</f>
        <v>-</v>
      </c>
      <c r="R51" s="21" t="str">
        <f>IF(SUMPRODUCT(--(NOT(ISERR(SEARCH({"H280","H281"},L51)))))&gt;0,"X","-")</f>
        <v>-</v>
      </c>
      <c r="S51" s="21" t="str">
        <f>IF(SUMPRODUCT(--(NOT(ISERR(SEARCH({"H270","H271","H272","H281"},L51)))))&gt;0,"X","-")</f>
        <v>-</v>
      </c>
      <c r="T51" s="21" t="str">
        <f>IF(SUMPRODUCT(--(NOT(ISERR(SEARCH({"H203","H204","H220","H221","H222","H223","H224","H225","H226","H227","H228","H241","H242","H250","H251","H252","H260","H261"},L51)))))&gt;0,"X","-")</f>
        <v>-</v>
      </c>
      <c r="U51" s="21" t="str">
        <f>IF(SUMPRODUCT(--(NOT(ISERR(SEARCH({"H290","H314","H318","EUH071"},L51)))))&gt;0,"X","-")</f>
        <v>-</v>
      </c>
      <c r="V51" s="21" t="str">
        <f>IF(SUMPRODUCT(--(NOT(ISERR(SEARCH({"H300","H301","H310","H311","H330","H331","EUH070"},L51)))))&gt;0,"X","-")</f>
        <v>-</v>
      </c>
      <c r="W51" s="21" t="str">
        <f>IF(SUMPRODUCT(--(NOT(ISERR(SEARCH({"H200","201","H202","H203","H220","H222","H224","H250","H251","H252","H280","H300","H310","H330","H334","H340","H341","H350","H351","H360","H361","H362","H372","EUH001","EUH006","EUH032","EUH070"},L51)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51)))))&gt;0,"MEDIUM",IF(SUMPRODUCT(--(NOT(ISERR(SEARCH({"H221","H223","H226","H227","H228","H242","H290","H303","H304","H305","H313","H315","H316","H319","H320","H333","H336","H401","H402","EUH066"},L51)))))&gt;0,"LOW","-")))</f>
        <v>-</v>
      </c>
      <c r="X51" s="22"/>
      <c r="Y51" s="23"/>
      <c r="Z51" s="4"/>
      <c r="AA51" s="11"/>
      <c r="AB51" s="2" t="str">
        <f>IF(SUMPRODUCT(--(NOT(ISERR(SEARCH({"H350","H351","H372","EUH070"},L51)))))&gt;0,"HIGH",IF(SUMPRODUCT(--(NOT(ISERR(SEARCH({"H301","H302","H311","H312","H314","H318","H332","H335","H370","H371","H373","EUH071"},L51)))))&gt;0,"MEDIUM",IF(SUMPRODUCT(--(NOT(ISERR(SEARCH({"H223","H227","H228","H242","H290","H303","H304","H305","H313","H315","H316","H318","H319","H320","H333","H336","EUH066"},L51)))))&gt;0,"LOW","-")))</f>
        <v>-</v>
      </c>
      <c r="AC51" s="2" t="str">
        <f>IF(SUMPRODUCT(--(NOT(ISERR(SEARCH({"H334"},L51)))))&gt;0,"HIGH",IF(SUMPRODUCT(--(NOT(ISERR(SEARCH({"H317"},L51)))))&gt;0,"MEDIUM","-"))</f>
        <v>-</v>
      </c>
      <c r="AD51" s="2" t="str">
        <f>IF(SUMPRODUCT(--(NOT(ISERR(SEARCH({"H340","H341","H360","H361","H362"},L51)))))&gt;0,"HIGH","-")</f>
        <v>-</v>
      </c>
      <c r="AE51" s="2" t="str">
        <f>IF(SUMPRODUCT(--(NOT(ISERR(SEARCH({"H300","H310","H330"},L51)))))&gt;0,"HIGH","-")</f>
        <v>-</v>
      </c>
      <c r="AF51" s="2" t="str">
        <f>IF(SUMPRODUCT(--(NOT(ISERR(SEARCH({"H250","H251","H252","EUH032"},L51)))))&gt;0,"HIGH",IF(SUMPRODUCT(--(NOT(ISERR(SEARCH({"H260","H261","H270","H271","H272","EUH014","EUH029","EUH031"},L51)))))&gt;0,"MEDIUM","-"))</f>
        <v>-</v>
      </c>
      <c r="AG51" s="2" t="str">
        <f>IF(SUMPRODUCT(--(NOT(ISERR(SEARCH({"H400","H410","H411","H412","H413","H420","EUH059"},L51)))))&gt;0,"MEDIUM",IF(SUMPRODUCT(--(NOT(ISERR(SEARCH({"H401","H402"},L51)))))&gt;0,"LOW","-"))</f>
        <v>-</v>
      </c>
      <c r="AH51" s="2" t="str">
        <f>IF(SUMPRODUCT(--(NOT(ISERR(SEARCH({"H200","H201","H202","H203","H280","EUH001","EUH006"},L51)))))&gt;0,"HIGH",IF(SUMPRODUCT(--(NOT(ISERR(SEARCH({"H204","H205","H240","H241","EUH018","EUH019","EUH044"},L51)))))&gt;0,"MEDIUM","-"))</f>
        <v>-</v>
      </c>
      <c r="AI51" s="2" t="str">
        <f>IF(SUMPRODUCT(--(NOT(ISERR(SEARCH({"H222","H224"},L51)))))&gt;0,"HIGH",IF(SUMPRODUCT(--(NOT(ISERR(SEARCH({"H225"},L51)))))&gt;0,"MEDIUM",IF(SUMPRODUCT(--(NOT(ISERR(SEARCH({"H226"},L51)))))&gt;0,"LOW","-")))</f>
        <v>-</v>
      </c>
      <c r="AJ51" s="2" t="str">
        <f>IF(SUMPRODUCT(--(NOT(ISERR(SEARCH({"H220"},M51)))))&gt;0,"HIGH",IF(SUMPRODUCT(--(NOT(ISERR(SEARCH({"H270","H271","H272"},M51)))))&gt;0,"MEDIUM",IF(SUMPRODUCT(--(NOT(ISERR(SEARCH({"H221"},M51)))))&gt;0,"LOW","-")))</f>
        <v>-</v>
      </c>
      <c r="AK51" s="2" t="str">
        <f>IF(SUMPRODUCT(--(NOT(ISERR(SEARCH({"H330"},L51)))))&gt;0,"HIGH",IF(SUMPRODUCT(--(NOT(ISERR(SEARCH({"H281","H331"},L51)))))&gt;0,"MEDIUM","-"))</f>
        <v>-</v>
      </c>
    </row>
    <row r="52" spans="1:37" ht="25" customHeight="1" x14ac:dyDescent="0.2">
      <c r="A52" s="18"/>
      <c r="B52" s="18"/>
      <c r="C52" s="18"/>
      <c r="D52" s="18"/>
      <c r="E52" s="18"/>
      <c r="F52" s="18"/>
      <c r="G52" s="19"/>
      <c r="H52" s="19"/>
      <c r="I52" s="18"/>
      <c r="J52" s="18"/>
      <c r="K52" s="18"/>
      <c r="L52" s="28"/>
      <c r="M52" s="18"/>
      <c r="N52" s="21" t="str">
        <f>IF(SUMPRODUCT(--(NOT(ISERR(SEARCH({"H400","H401","H402","H410","H411","H412","H413"},L52)))))&gt;0,"X","-")</f>
        <v>-</v>
      </c>
      <c r="O52" s="21" t="str">
        <f>IF(SUMPRODUCT(--(NOT(ISERR(SEARCH({"H302","H303","H312","H313","H315","H316","H317","H319","H320","H332","H333","H335","H336","H420","EUH014","EUH029","EUH031","EUH032","EUH059","EUH066"},L52)))))&gt;0,"X","-")</f>
        <v>-</v>
      </c>
      <c r="P52" s="21" t="str">
        <f>IF(SUMPRODUCT(--(NOT(ISERR(SEARCH({"H200","H201","H202","H203","H204","H205","H240","H241","EUH001","EUH006","EUH018","EUH019","EUH044"},L52)))))&gt;0,"X","-")</f>
        <v>-</v>
      </c>
      <c r="Q52" s="21" t="str">
        <f>IF(SUMPRODUCT(--(NOT(ISERR(SEARCH({"H304","H305","H334","H340","H341","H350","H351","H360","H361","H370","H371","H372","H373"},L52)))))&gt;0,"X","-")</f>
        <v>-</v>
      </c>
      <c r="R52" s="21" t="str">
        <f>IF(SUMPRODUCT(--(NOT(ISERR(SEARCH({"H280","H281"},L52)))))&gt;0,"X","-")</f>
        <v>-</v>
      </c>
      <c r="S52" s="21" t="str">
        <f>IF(SUMPRODUCT(--(NOT(ISERR(SEARCH({"H270","H271","H272","H281"},L52)))))&gt;0,"X","-")</f>
        <v>-</v>
      </c>
      <c r="T52" s="21" t="str">
        <f>IF(SUMPRODUCT(--(NOT(ISERR(SEARCH({"H203","H204","H220","H221","H222","H223","H224","H225","H226","H227","H228","H241","H242","H250","H251","H252","H260","H261"},L52)))))&gt;0,"X","-")</f>
        <v>-</v>
      </c>
      <c r="U52" s="21" t="str">
        <f>IF(SUMPRODUCT(--(NOT(ISERR(SEARCH({"H290","H314","H318","EUH071"},L52)))))&gt;0,"X","-")</f>
        <v>-</v>
      </c>
      <c r="V52" s="21" t="str">
        <f>IF(SUMPRODUCT(--(NOT(ISERR(SEARCH({"H300","H301","H310","H311","H330","H331","EUH070"},L52)))))&gt;0,"X","-")</f>
        <v>-</v>
      </c>
      <c r="W52" s="21" t="str">
        <f>IF(SUMPRODUCT(--(NOT(ISERR(SEARCH({"H200","201","H202","H203","H220","H222","H224","H250","H251","H252","H280","H300","H310","H330","H334","H340","H341","H350","H351","H360","H361","H362","H372","EUH001","EUH006","EUH032","EUH070"},L52)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52)))))&gt;0,"MEDIUM",IF(SUMPRODUCT(--(NOT(ISERR(SEARCH({"H221","H223","H226","H227","H228","H242","H290","H303","H304","H305","H313","H315","H316","H319","H320","H333","H336","H401","H402","EUH066"},L52)))))&gt;0,"LOW","-")))</f>
        <v>-</v>
      </c>
      <c r="X52" s="22"/>
      <c r="Y52" s="23"/>
      <c r="Z52" s="4"/>
      <c r="AA52" s="11"/>
      <c r="AB52" s="2" t="str">
        <f>IF(SUMPRODUCT(--(NOT(ISERR(SEARCH({"H350","H351","H372","EUH070"},L52)))))&gt;0,"HIGH",IF(SUMPRODUCT(--(NOT(ISERR(SEARCH({"H301","H302","H311","H312","H314","H318","H332","H335","H370","H371","H373","EUH071"},L52)))))&gt;0,"MEDIUM",IF(SUMPRODUCT(--(NOT(ISERR(SEARCH({"H223","H227","H228","H242","H290","H303","H304","H305","H313","H315","H316","H318","H319","H320","H333","H336","EUH066"},L52)))))&gt;0,"LOW","-")))</f>
        <v>-</v>
      </c>
      <c r="AC52" s="2" t="str">
        <f>IF(SUMPRODUCT(--(NOT(ISERR(SEARCH({"H334"},L52)))))&gt;0,"HIGH",IF(SUMPRODUCT(--(NOT(ISERR(SEARCH({"H317"},L52)))))&gt;0,"MEDIUM","-"))</f>
        <v>-</v>
      </c>
      <c r="AD52" s="2" t="str">
        <f>IF(SUMPRODUCT(--(NOT(ISERR(SEARCH({"H340","H341","H360","H361","H362"},L52)))))&gt;0,"HIGH","-")</f>
        <v>-</v>
      </c>
      <c r="AE52" s="2" t="str">
        <f>IF(SUMPRODUCT(--(NOT(ISERR(SEARCH({"H300","H310","H330"},L52)))))&gt;0,"HIGH","-")</f>
        <v>-</v>
      </c>
      <c r="AF52" s="2" t="str">
        <f>IF(SUMPRODUCT(--(NOT(ISERR(SEARCH({"H250","H251","H252","EUH032"},L52)))))&gt;0,"HIGH",IF(SUMPRODUCT(--(NOT(ISERR(SEARCH({"H260","H261","H270","H271","H272","EUH014","EUH029","EUH031"},L52)))))&gt;0,"MEDIUM","-"))</f>
        <v>-</v>
      </c>
      <c r="AG52" s="2" t="str">
        <f>IF(SUMPRODUCT(--(NOT(ISERR(SEARCH({"H400","H410","H411","H412","H413","H420","EUH059"},L52)))))&gt;0,"MEDIUM",IF(SUMPRODUCT(--(NOT(ISERR(SEARCH({"H401","H402"},L52)))))&gt;0,"LOW","-"))</f>
        <v>-</v>
      </c>
      <c r="AH52" s="2" t="str">
        <f>IF(SUMPRODUCT(--(NOT(ISERR(SEARCH({"H200","H201","H202","H203","H280","EUH001","EUH006"},L52)))))&gt;0,"HIGH",IF(SUMPRODUCT(--(NOT(ISERR(SEARCH({"H204","H205","H240","H241","EUH018","EUH019","EUH044"},L52)))))&gt;0,"MEDIUM","-"))</f>
        <v>-</v>
      </c>
      <c r="AI52" s="2" t="str">
        <f>IF(SUMPRODUCT(--(NOT(ISERR(SEARCH({"H222","H224"},L52)))))&gt;0,"HIGH",IF(SUMPRODUCT(--(NOT(ISERR(SEARCH({"H225"},L52)))))&gt;0,"MEDIUM",IF(SUMPRODUCT(--(NOT(ISERR(SEARCH({"H226"},L52)))))&gt;0,"LOW","-")))</f>
        <v>-</v>
      </c>
      <c r="AJ52" s="2" t="str">
        <f>IF(SUMPRODUCT(--(NOT(ISERR(SEARCH({"H220"},M52)))))&gt;0,"HIGH",IF(SUMPRODUCT(--(NOT(ISERR(SEARCH({"H270","H271","H272"},M52)))))&gt;0,"MEDIUM",IF(SUMPRODUCT(--(NOT(ISERR(SEARCH({"H221"},M52)))))&gt;0,"LOW","-")))</f>
        <v>-</v>
      </c>
      <c r="AK52" s="2" t="str">
        <f>IF(SUMPRODUCT(--(NOT(ISERR(SEARCH({"H330"},L52)))))&gt;0,"HIGH",IF(SUMPRODUCT(--(NOT(ISERR(SEARCH({"H281","H331"},L52)))))&gt;0,"MEDIUM","-"))</f>
        <v>-</v>
      </c>
    </row>
    <row r="53" spans="1:37" ht="25" customHeight="1" x14ac:dyDescent="0.2">
      <c r="A53" s="18"/>
      <c r="B53" s="18"/>
      <c r="C53" s="18"/>
      <c r="D53" s="18"/>
      <c r="E53" s="18"/>
      <c r="F53" s="18"/>
      <c r="G53" s="19"/>
      <c r="H53" s="19"/>
      <c r="I53" s="18"/>
      <c r="J53" s="18"/>
      <c r="K53" s="18"/>
      <c r="L53" s="28"/>
      <c r="M53" s="18"/>
      <c r="N53" s="21" t="str">
        <f>IF(SUMPRODUCT(--(NOT(ISERR(SEARCH({"H400","H401","H402","H410","H411","H412","H413"},L53)))))&gt;0,"X","-")</f>
        <v>-</v>
      </c>
      <c r="O53" s="21" t="str">
        <f>IF(SUMPRODUCT(--(NOT(ISERR(SEARCH({"H302","H303","H312","H313","H315","H316","H317","H319","H320","H332","H333","H335","H336","H420","EUH014","EUH029","EUH031","EUH032","EUH059","EUH066"},L53)))))&gt;0,"X","-")</f>
        <v>-</v>
      </c>
      <c r="P53" s="21" t="str">
        <f>IF(SUMPRODUCT(--(NOT(ISERR(SEARCH({"H200","H201","H202","H203","H204","H205","H240","H241","EUH001","EUH006","EUH018","EUH019","EUH044"},L53)))))&gt;0,"X","-")</f>
        <v>-</v>
      </c>
      <c r="Q53" s="21" t="str">
        <f>IF(SUMPRODUCT(--(NOT(ISERR(SEARCH({"H304","H305","H334","H340","H341","H350","H351","H360","H361","H370","H371","H372","H373"},L53)))))&gt;0,"X","-")</f>
        <v>-</v>
      </c>
      <c r="R53" s="21" t="str">
        <f>IF(SUMPRODUCT(--(NOT(ISERR(SEARCH({"H280","H281"},L53)))))&gt;0,"X","-")</f>
        <v>-</v>
      </c>
      <c r="S53" s="21" t="str">
        <f>IF(SUMPRODUCT(--(NOT(ISERR(SEARCH({"H270","H271","H272","H281"},L53)))))&gt;0,"X","-")</f>
        <v>-</v>
      </c>
      <c r="T53" s="21" t="str">
        <f>IF(SUMPRODUCT(--(NOT(ISERR(SEARCH({"H203","H204","H220","H221","H222","H223","H224","H225","H226","H227","H228","H241","H242","H250","H251","H252","H260","H261"},L53)))))&gt;0,"X","-")</f>
        <v>-</v>
      </c>
      <c r="U53" s="21" t="str">
        <f>IF(SUMPRODUCT(--(NOT(ISERR(SEARCH({"H290","H314","H318","EUH071"},L53)))))&gt;0,"X","-")</f>
        <v>-</v>
      </c>
      <c r="V53" s="21" t="str">
        <f>IF(SUMPRODUCT(--(NOT(ISERR(SEARCH({"H300","H301","H310","H311","H330","H331","EUH070"},L53)))))&gt;0,"X","-")</f>
        <v>-</v>
      </c>
      <c r="W53" s="21" t="str">
        <f>IF(SUMPRODUCT(--(NOT(ISERR(SEARCH({"H200","201","H202","H203","H220","H222","H224","H250","H251","H252","H280","H300","H310","H330","H334","H340","H341","H350","H351","H360","H361","H362","H372","EUH001","EUH006","EUH032","EUH070"},L53)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53)))))&gt;0,"MEDIUM",IF(SUMPRODUCT(--(NOT(ISERR(SEARCH({"H221","H223","H226","H227","H228","H242","H290","H303","H304","H305","H313","H315","H316","H319","H320","H333","H336","H401","H402","EUH066"},L53)))))&gt;0,"LOW","-")))</f>
        <v>-</v>
      </c>
      <c r="X53" s="22"/>
      <c r="Y53" s="23"/>
      <c r="Z53" s="4"/>
      <c r="AA53" s="11"/>
      <c r="AB53" s="2" t="str">
        <f>IF(SUMPRODUCT(--(NOT(ISERR(SEARCH({"H350","H351","H372","EUH070"},L53)))))&gt;0,"HIGH",IF(SUMPRODUCT(--(NOT(ISERR(SEARCH({"H301","H302","H311","H312","H314","H318","H332","H335","H370","H371","H373","EUH071"},L53)))))&gt;0,"MEDIUM",IF(SUMPRODUCT(--(NOT(ISERR(SEARCH({"H223","H227","H228","H242","H290","H303","H304","H305","H313","H315","H316","H318","H319","H320","H333","H336","EUH066"},L53)))))&gt;0,"LOW","-")))</f>
        <v>-</v>
      </c>
      <c r="AC53" s="2" t="str">
        <f>IF(SUMPRODUCT(--(NOT(ISERR(SEARCH({"H334"},L53)))))&gt;0,"HIGH",IF(SUMPRODUCT(--(NOT(ISERR(SEARCH({"H317"},L53)))))&gt;0,"MEDIUM","-"))</f>
        <v>-</v>
      </c>
      <c r="AD53" s="2" t="str">
        <f>IF(SUMPRODUCT(--(NOT(ISERR(SEARCH({"H340","H341","H360","H361","H362"},L53)))))&gt;0,"HIGH","-")</f>
        <v>-</v>
      </c>
      <c r="AE53" s="2" t="str">
        <f>IF(SUMPRODUCT(--(NOT(ISERR(SEARCH({"H300","H310","H330"},L53)))))&gt;0,"HIGH","-")</f>
        <v>-</v>
      </c>
      <c r="AF53" s="2" t="str">
        <f>IF(SUMPRODUCT(--(NOT(ISERR(SEARCH({"H250","H251","H252","EUH032"},L53)))))&gt;0,"HIGH",IF(SUMPRODUCT(--(NOT(ISERR(SEARCH({"H260","H261","H270","H271","H272","EUH014","EUH029","EUH031"},L53)))))&gt;0,"MEDIUM","-"))</f>
        <v>-</v>
      </c>
      <c r="AG53" s="2" t="str">
        <f>IF(SUMPRODUCT(--(NOT(ISERR(SEARCH({"H400","H410","H411","H412","H413","H420","EUH059"},L53)))))&gt;0,"MEDIUM",IF(SUMPRODUCT(--(NOT(ISERR(SEARCH({"H401","H402"},L53)))))&gt;0,"LOW","-"))</f>
        <v>-</v>
      </c>
      <c r="AH53" s="2" t="str">
        <f>IF(SUMPRODUCT(--(NOT(ISERR(SEARCH({"H200","H201","H202","H203","H280","EUH001","EUH006"},L53)))))&gt;0,"HIGH",IF(SUMPRODUCT(--(NOT(ISERR(SEARCH({"H204","H205","H240","H241","EUH018","EUH019","EUH044"},L53)))))&gt;0,"MEDIUM","-"))</f>
        <v>-</v>
      </c>
      <c r="AI53" s="2" t="str">
        <f>IF(SUMPRODUCT(--(NOT(ISERR(SEARCH({"H222","H224"},L53)))))&gt;0,"HIGH",IF(SUMPRODUCT(--(NOT(ISERR(SEARCH({"H225"},L53)))))&gt;0,"MEDIUM",IF(SUMPRODUCT(--(NOT(ISERR(SEARCH({"H226"},L53)))))&gt;0,"LOW","-")))</f>
        <v>-</v>
      </c>
      <c r="AJ53" s="2" t="str">
        <f>IF(SUMPRODUCT(--(NOT(ISERR(SEARCH({"H220"},M53)))))&gt;0,"HIGH",IF(SUMPRODUCT(--(NOT(ISERR(SEARCH({"H270","H271","H272"},M53)))))&gt;0,"MEDIUM",IF(SUMPRODUCT(--(NOT(ISERR(SEARCH({"H221"},M53)))))&gt;0,"LOW","-")))</f>
        <v>-</v>
      </c>
      <c r="AK53" s="2" t="str">
        <f>IF(SUMPRODUCT(--(NOT(ISERR(SEARCH({"H330"},L53)))))&gt;0,"HIGH",IF(SUMPRODUCT(--(NOT(ISERR(SEARCH({"H281","H331"},L53)))))&gt;0,"MEDIUM","-"))</f>
        <v>-</v>
      </c>
    </row>
    <row r="54" spans="1:37" ht="25" customHeight="1" x14ac:dyDescent="0.2">
      <c r="A54" s="18"/>
      <c r="B54" s="18"/>
      <c r="C54" s="18"/>
      <c r="D54" s="18"/>
      <c r="E54" s="18"/>
      <c r="F54" s="18"/>
      <c r="G54" s="19"/>
      <c r="H54" s="19"/>
      <c r="I54" s="18"/>
      <c r="J54" s="18"/>
      <c r="K54" s="18"/>
      <c r="L54" s="28"/>
      <c r="M54" s="18"/>
      <c r="N54" s="21" t="str">
        <f>IF(SUMPRODUCT(--(NOT(ISERR(SEARCH({"H400","H401","H402","H410","H411","H412","H413"},L54)))))&gt;0,"X","-")</f>
        <v>-</v>
      </c>
      <c r="O54" s="21" t="str">
        <f>IF(SUMPRODUCT(--(NOT(ISERR(SEARCH({"H302","H303","H312","H313","H315","H316","H317","H319","H320","H332","H333","H335","H336","H420","EUH014","EUH029","EUH031","EUH032","EUH059","EUH066"},L54)))))&gt;0,"X","-")</f>
        <v>-</v>
      </c>
      <c r="P54" s="21" t="str">
        <f>IF(SUMPRODUCT(--(NOT(ISERR(SEARCH({"H200","H201","H202","H203","H204","H205","H240","H241","EUH001","EUH006","EUH018","EUH019","EUH044"},L54)))))&gt;0,"X","-")</f>
        <v>-</v>
      </c>
      <c r="Q54" s="21" t="str">
        <f>IF(SUMPRODUCT(--(NOT(ISERR(SEARCH({"H304","H305","H334","H340","H341","H350","H351","H360","H361","H370","H371","H372","H373"},L54)))))&gt;0,"X","-")</f>
        <v>-</v>
      </c>
      <c r="R54" s="21" t="str">
        <f>IF(SUMPRODUCT(--(NOT(ISERR(SEARCH({"H280","H281"},L54)))))&gt;0,"X","-")</f>
        <v>-</v>
      </c>
      <c r="S54" s="21" t="str">
        <f>IF(SUMPRODUCT(--(NOT(ISERR(SEARCH({"H270","H271","H272","H281"},L54)))))&gt;0,"X","-")</f>
        <v>-</v>
      </c>
      <c r="T54" s="21" t="str">
        <f>IF(SUMPRODUCT(--(NOT(ISERR(SEARCH({"H203","H204","H220","H221","H222","H223","H224","H225","H226","H227","H228","H241","H242","H250","H251","H252","H260","H261"},L54)))))&gt;0,"X","-")</f>
        <v>-</v>
      </c>
      <c r="U54" s="21" t="str">
        <f>IF(SUMPRODUCT(--(NOT(ISERR(SEARCH({"H290","H314","H318","EUH071"},L54)))))&gt;0,"X","-")</f>
        <v>-</v>
      </c>
      <c r="V54" s="21" t="str">
        <f>IF(SUMPRODUCT(--(NOT(ISERR(SEARCH({"H300","H301","H310","H311","H330","H331","EUH070"},L54)))))&gt;0,"X","-")</f>
        <v>-</v>
      </c>
      <c r="W54" s="21" t="str">
        <f>IF(SUMPRODUCT(--(NOT(ISERR(SEARCH({"H200","201","H202","H203","H220","H222","H224","H250","H251","H252","H280","H300","H310","H330","H334","H340","H341","H350","H351","H360","H361","H362","H372","EUH001","EUH006","EUH032","EUH070"},L54)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54)))))&gt;0,"MEDIUM",IF(SUMPRODUCT(--(NOT(ISERR(SEARCH({"H221","H223","H226","H227","H228","H242","H290","H303","H304","H305","H313","H315","H316","H319","H320","H333","H336","H401","H402","EUH066"},L54)))))&gt;0,"LOW","-")))</f>
        <v>-</v>
      </c>
      <c r="X54" s="22"/>
      <c r="Y54" s="23"/>
      <c r="Z54" s="4"/>
      <c r="AA54" s="11"/>
      <c r="AB54" s="2" t="str">
        <f>IF(SUMPRODUCT(--(NOT(ISERR(SEARCH({"H350","H351","H372","EUH070"},L54)))))&gt;0,"HIGH",IF(SUMPRODUCT(--(NOT(ISERR(SEARCH({"H301","H302","H311","H312","H314","H318","H332","H335","H370","H371","H373","EUH071"},L54)))))&gt;0,"MEDIUM",IF(SUMPRODUCT(--(NOT(ISERR(SEARCH({"H223","H227","H228","H242","H290","H303","H304","H305","H313","H315","H316","H318","H319","H320","H333","H336","EUH066"},L54)))))&gt;0,"LOW","-")))</f>
        <v>-</v>
      </c>
      <c r="AC54" s="2" t="str">
        <f>IF(SUMPRODUCT(--(NOT(ISERR(SEARCH({"H334"},L54)))))&gt;0,"HIGH",IF(SUMPRODUCT(--(NOT(ISERR(SEARCH({"H317"},L54)))))&gt;0,"MEDIUM","-"))</f>
        <v>-</v>
      </c>
      <c r="AD54" s="2" t="str">
        <f>IF(SUMPRODUCT(--(NOT(ISERR(SEARCH({"H340","H341","H360","H361","H362"},L54)))))&gt;0,"HIGH","-")</f>
        <v>-</v>
      </c>
      <c r="AE54" s="2" t="str">
        <f>IF(SUMPRODUCT(--(NOT(ISERR(SEARCH({"H300","H310","H330"},L54)))))&gt;0,"HIGH","-")</f>
        <v>-</v>
      </c>
      <c r="AF54" s="2" t="str">
        <f>IF(SUMPRODUCT(--(NOT(ISERR(SEARCH({"H250","H251","H252","EUH032"},L54)))))&gt;0,"HIGH",IF(SUMPRODUCT(--(NOT(ISERR(SEARCH({"H260","H261","H270","H271","H272","EUH014","EUH029","EUH031"},L54)))))&gt;0,"MEDIUM","-"))</f>
        <v>-</v>
      </c>
      <c r="AG54" s="2" t="str">
        <f>IF(SUMPRODUCT(--(NOT(ISERR(SEARCH({"H400","H410","H411","H412","H413","H420","EUH059"},L54)))))&gt;0,"MEDIUM",IF(SUMPRODUCT(--(NOT(ISERR(SEARCH({"H401","H402"},L54)))))&gt;0,"LOW","-"))</f>
        <v>-</v>
      </c>
      <c r="AH54" s="2" t="str">
        <f>IF(SUMPRODUCT(--(NOT(ISERR(SEARCH({"H200","H201","H202","H203","H280","EUH001","EUH006"},L54)))))&gt;0,"HIGH",IF(SUMPRODUCT(--(NOT(ISERR(SEARCH({"H204","H205","H240","H241","EUH018","EUH019","EUH044"},L54)))))&gt;0,"MEDIUM","-"))</f>
        <v>-</v>
      </c>
      <c r="AI54" s="2" t="str">
        <f>IF(SUMPRODUCT(--(NOT(ISERR(SEARCH({"H222","H224"},L54)))))&gt;0,"HIGH",IF(SUMPRODUCT(--(NOT(ISERR(SEARCH({"H225"},L54)))))&gt;0,"MEDIUM",IF(SUMPRODUCT(--(NOT(ISERR(SEARCH({"H226"},L54)))))&gt;0,"LOW","-")))</f>
        <v>-</v>
      </c>
      <c r="AJ54" s="2" t="str">
        <f>IF(SUMPRODUCT(--(NOT(ISERR(SEARCH({"H220"},M54)))))&gt;0,"HIGH",IF(SUMPRODUCT(--(NOT(ISERR(SEARCH({"H270","H271","H272"},M54)))))&gt;0,"MEDIUM",IF(SUMPRODUCT(--(NOT(ISERR(SEARCH({"H221"},M54)))))&gt;0,"LOW","-")))</f>
        <v>-</v>
      </c>
      <c r="AK54" s="2" t="str">
        <f>IF(SUMPRODUCT(--(NOT(ISERR(SEARCH({"H330"},L54)))))&gt;0,"HIGH",IF(SUMPRODUCT(--(NOT(ISERR(SEARCH({"H281","H331"},L54)))))&gt;0,"MEDIUM","-"))</f>
        <v>-</v>
      </c>
    </row>
    <row r="55" spans="1:37" ht="25" customHeight="1" x14ac:dyDescent="0.2">
      <c r="A55" s="18"/>
      <c r="B55" s="18"/>
      <c r="C55" s="18"/>
      <c r="D55" s="18"/>
      <c r="E55" s="18"/>
      <c r="F55" s="18"/>
      <c r="G55" s="19"/>
      <c r="H55" s="19"/>
      <c r="I55" s="18"/>
      <c r="J55" s="18"/>
      <c r="K55" s="18"/>
      <c r="L55" s="28"/>
      <c r="M55" s="18"/>
      <c r="N55" s="21" t="str">
        <f>IF(SUMPRODUCT(--(NOT(ISERR(SEARCH({"H400","H401","H402","H410","H411","H412","H413"},L55)))))&gt;0,"X","-")</f>
        <v>-</v>
      </c>
      <c r="O55" s="21" t="str">
        <f>IF(SUMPRODUCT(--(NOT(ISERR(SEARCH({"H302","H303","H312","H313","H315","H316","H317","H319","H320","H332","H333","H335","H336","H420","EUH014","EUH029","EUH031","EUH032","EUH059","EUH066"},L55)))))&gt;0,"X","-")</f>
        <v>-</v>
      </c>
      <c r="P55" s="21" t="str">
        <f>IF(SUMPRODUCT(--(NOT(ISERR(SEARCH({"H200","H201","H202","H203","H204","H205","H240","H241","EUH001","EUH006","EUH018","EUH019","EUH044"},L55)))))&gt;0,"X","-")</f>
        <v>-</v>
      </c>
      <c r="Q55" s="21" t="str">
        <f>IF(SUMPRODUCT(--(NOT(ISERR(SEARCH({"H304","H305","H334","H340","H341","H350","H351","H360","H361","H370","H371","H372","H373"},L55)))))&gt;0,"X","-")</f>
        <v>-</v>
      </c>
      <c r="R55" s="21" t="str">
        <f>IF(SUMPRODUCT(--(NOT(ISERR(SEARCH({"H280","H281"},L55)))))&gt;0,"X","-")</f>
        <v>-</v>
      </c>
      <c r="S55" s="21" t="str">
        <f>IF(SUMPRODUCT(--(NOT(ISERR(SEARCH({"H270","H271","H272","H281"},L55)))))&gt;0,"X","-")</f>
        <v>-</v>
      </c>
      <c r="T55" s="21" t="str">
        <f>IF(SUMPRODUCT(--(NOT(ISERR(SEARCH({"H203","H204","H220","H221","H222","H223","H224","H225","H226","H227","H228","H241","H242","H250","H251","H252","H260","H261"},L55)))))&gt;0,"X","-")</f>
        <v>-</v>
      </c>
      <c r="U55" s="21" t="str">
        <f>IF(SUMPRODUCT(--(NOT(ISERR(SEARCH({"H290","H314","H318","EUH071"},L55)))))&gt;0,"X","-")</f>
        <v>-</v>
      </c>
      <c r="V55" s="21" t="str">
        <f>IF(SUMPRODUCT(--(NOT(ISERR(SEARCH({"H300","H301","H310","H311","H330","H331","EUH070"},L55)))))&gt;0,"X","-")</f>
        <v>-</v>
      </c>
      <c r="W55" s="21" t="str">
        <f>IF(SUMPRODUCT(--(NOT(ISERR(SEARCH({"H200","201","H202","H203","H220","H222","H224","H250","H251","H252","H280","H300","H310","H330","H334","H340","H341","H350","H351","H360","H361","H362","H372","EUH001","EUH006","EUH032","EUH070"},L55)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55)))))&gt;0,"MEDIUM",IF(SUMPRODUCT(--(NOT(ISERR(SEARCH({"H221","H223","H226","H227","H228","H242","H290","H303","H304","H305","H313","H315","H316","H319","H320","H333","H336","H401","H402","EUH066"},L55)))))&gt;0,"LOW","-")))</f>
        <v>-</v>
      </c>
      <c r="X55" s="22"/>
      <c r="Y55" s="23"/>
      <c r="Z55" s="4"/>
      <c r="AA55" s="11"/>
      <c r="AB55" s="2" t="str">
        <f>IF(SUMPRODUCT(--(NOT(ISERR(SEARCH({"H350","H351","H372","EUH070"},L55)))))&gt;0,"HIGH",IF(SUMPRODUCT(--(NOT(ISERR(SEARCH({"H301","H302","H311","H312","H314","H318","H332","H335","H370","H371","H373","EUH071"},L55)))))&gt;0,"MEDIUM",IF(SUMPRODUCT(--(NOT(ISERR(SEARCH({"H223","H227","H228","H242","H290","H303","H304","H305","H313","H315","H316","H318","H319","H320","H333","H336","EUH066"},L55)))))&gt;0,"LOW","-")))</f>
        <v>-</v>
      </c>
      <c r="AC55" s="2" t="str">
        <f>IF(SUMPRODUCT(--(NOT(ISERR(SEARCH({"H334"},L55)))))&gt;0,"HIGH",IF(SUMPRODUCT(--(NOT(ISERR(SEARCH({"H317"},L55)))))&gt;0,"MEDIUM","-"))</f>
        <v>-</v>
      </c>
      <c r="AD55" s="2" t="str">
        <f>IF(SUMPRODUCT(--(NOT(ISERR(SEARCH({"H340","H341","H360","H361","H362"},L55)))))&gt;0,"HIGH","-")</f>
        <v>-</v>
      </c>
      <c r="AE55" s="2" t="str">
        <f>IF(SUMPRODUCT(--(NOT(ISERR(SEARCH({"H300","H310","H330"},L55)))))&gt;0,"HIGH","-")</f>
        <v>-</v>
      </c>
      <c r="AF55" s="2" t="str">
        <f>IF(SUMPRODUCT(--(NOT(ISERR(SEARCH({"H250","H251","H252","EUH032"},L55)))))&gt;0,"HIGH",IF(SUMPRODUCT(--(NOT(ISERR(SEARCH({"H260","H261","H270","H271","H272","EUH014","EUH029","EUH031"},L55)))))&gt;0,"MEDIUM","-"))</f>
        <v>-</v>
      </c>
      <c r="AG55" s="2" t="str">
        <f>IF(SUMPRODUCT(--(NOT(ISERR(SEARCH({"H400","H410","H411","H412","H413","H420","EUH059"},L55)))))&gt;0,"MEDIUM",IF(SUMPRODUCT(--(NOT(ISERR(SEARCH({"H401","H402"},L55)))))&gt;0,"LOW","-"))</f>
        <v>-</v>
      </c>
      <c r="AH55" s="2" t="str">
        <f>IF(SUMPRODUCT(--(NOT(ISERR(SEARCH({"H200","H201","H202","H203","H280","EUH001","EUH006"},L55)))))&gt;0,"HIGH",IF(SUMPRODUCT(--(NOT(ISERR(SEARCH({"H204","H205","H240","H241","EUH018","EUH019","EUH044"},L55)))))&gt;0,"MEDIUM","-"))</f>
        <v>-</v>
      </c>
      <c r="AI55" s="2" t="str">
        <f>IF(SUMPRODUCT(--(NOT(ISERR(SEARCH({"H222","H224"},L55)))))&gt;0,"HIGH",IF(SUMPRODUCT(--(NOT(ISERR(SEARCH({"H225"},L55)))))&gt;0,"MEDIUM",IF(SUMPRODUCT(--(NOT(ISERR(SEARCH({"H226"},L55)))))&gt;0,"LOW","-")))</f>
        <v>-</v>
      </c>
      <c r="AJ55" s="2" t="str">
        <f>IF(SUMPRODUCT(--(NOT(ISERR(SEARCH({"H220"},M55)))))&gt;0,"HIGH",IF(SUMPRODUCT(--(NOT(ISERR(SEARCH({"H270","H271","H272"},M55)))))&gt;0,"MEDIUM",IF(SUMPRODUCT(--(NOT(ISERR(SEARCH({"H221"},M55)))))&gt;0,"LOW","-")))</f>
        <v>-</v>
      </c>
      <c r="AK55" s="2" t="str">
        <f>IF(SUMPRODUCT(--(NOT(ISERR(SEARCH({"H330"},L55)))))&gt;0,"HIGH",IF(SUMPRODUCT(--(NOT(ISERR(SEARCH({"H281","H331"},L55)))))&gt;0,"MEDIUM","-"))</f>
        <v>-</v>
      </c>
    </row>
    <row r="56" spans="1:37" ht="25" customHeight="1" x14ac:dyDescent="0.2">
      <c r="A56" s="18"/>
      <c r="B56" s="18"/>
      <c r="C56" s="18"/>
      <c r="D56" s="18"/>
      <c r="E56" s="18"/>
      <c r="F56" s="18"/>
      <c r="G56" s="19"/>
      <c r="H56" s="19"/>
      <c r="I56" s="18"/>
      <c r="J56" s="18"/>
      <c r="K56" s="18"/>
      <c r="L56" s="28"/>
      <c r="M56" s="18"/>
      <c r="N56" s="21" t="str">
        <f>IF(SUMPRODUCT(--(NOT(ISERR(SEARCH({"H400","H401","H402","H410","H411","H412","H413"},L56)))))&gt;0,"X","-")</f>
        <v>-</v>
      </c>
      <c r="O56" s="21" t="str">
        <f>IF(SUMPRODUCT(--(NOT(ISERR(SEARCH({"H302","H303","H312","H313","H315","H316","H317","H319","H320","H332","H333","H335","H336","H420","EUH014","EUH029","EUH031","EUH032","EUH059","EUH066"},L56)))))&gt;0,"X","-")</f>
        <v>-</v>
      </c>
      <c r="P56" s="21" t="str">
        <f>IF(SUMPRODUCT(--(NOT(ISERR(SEARCH({"H200","H201","H202","H203","H204","H205","H240","H241","EUH001","EUH006","EUH018","EUH019","EUH044"},L56)))))&gt;0,"X","-")</f>
        <v>-</v>
      </c>
      <c r="Q56" s="21" t="str">
        <f>IF(SUMPRODUCT(--(NOT(ISERR(SEARCH({"H304","H305","H334","H340","H341","H350","H351","H360","H361","H370","H371","H372","H373"},L56)))))&gt;0,"X","-")</f>
        <v>-</v>
      </c>
      <c r="R56" s="21" t="str">
        <f>IF(SUMPRODUCT(--(NOT(ISERR(SEARCH({"H280","H281"},L56)))))&gt;0,"X","-")</f>
        <v>-</v>
      </c>
      <c r="S56" s="21" t="str">
        <f>IF(SUMPRODUCT(--(NOT(ISERR(SEARCH({"H270","H271","H272","H281"},L56)))))&gt;0,"X","-")</f>
        <v>-</v>
      </c>
      <c r="T56" s="21" t="str">
        <f>IF(SUMPRODUCT(--(NOT(ISERR(SEARCH({"H203","H204","H220","H221","H222","H223","H224","H225","H226","H227","H228","H241","H242","H250","H251","H252","H260","H261"},L56)))))&gt;0,"X","-")</f>
        <v>-</v>
      </c>
      <c r="U56" s="21" t="str">
        <f>IF(SUMPRODUCT(--(NOT(ISERR(SEARCH({"H290","H314","H318","EUH071"},L56)))))&gt;0,"X","-")</f>
        <v>-</v>
      </c>
      <c r="V56" s="21" t="str">
        <f>IF(SUMPRODUCT(--(NOT(ISERR(SEARCH({"H300","H301","H310","H311","H330","H331","EUH070"},L56)))))&gt;0,"X","-")</f>
        <v>-</v>
      </c>
      <c r="W56" s="21" t="str">
        <f>IF(SUMPRODUCT(--(NOT(ISERR(SEARCH({"H200","201","H202","H203","H220","H222","H224","H250","H251","H252","H280","H300","H310","H330","H334","H340","H341","H350","H351","H360","H361","H362","H372","EUH001","EUH006","EUH032","EUH070"},L56)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56)))))&gt;0,"MEDIUM",IF(SUMPRODUCT(--(NOT(ISERR(SEARCH({"H221","H223","H226","H227","H228","H242","H290","H303","H304","H305","H313","H315","H316","H319","H320","H333","H336","H401","H402","EUH066"},L56)))))&gt;0,"LOW","-")))</f>
        <v>-</v>
      </c>
      <c r="X56" s="22"/>
      <c r="Y56" s="23"/>
      <c r="Z56" s="4"/>
      <c r="AA56" s="11"/>
      <c r="AB56" s="2" t="str">
        <f>IF(SUMPRODUCT(--(NOT(ISERR(SEARCH({"H350","H351","H372","EUH070"},L56)))))&gt;0,"HIGH",IF(SUMPRODUCT(--(NOT(ISERR(SEARCH({"H301","H302","H311","H312","H314","H318","H332","H335","H370","H371","H373","EUH071"},L56)))))&gt;0,"MEDIUM",IF(SUMPRODUCT(--(NOT(ISERR(SEARCH({"H223","H227","H228","H242","H290","H303","H304","H305","H313","H315","H316","H318","H319","H320","H333","H336","EUH066"},L56)))))&gt;0,"LOW","-")))</f>
        <v>-</v>
      </c>
      <c r="AC56" s="2" t="str">
        <f>IF(SUMPRODUCT(--(NOT(ISERR(SEARCH({"H334"},L56)))))&gt;0,"HIGH",IF(SUMPRODUCT(--(NOT(ISERR(SEARCH({"H317"},L56)))))&gt;0,"MEDIUM","-"))</f>
        <v>-</v>
      </c>
      <c r="AD56" s="2" t="str">
        <f>IF(SUMPRODUCT(--(NOT(ISERR(SEARCH({"H340","H341","H360","H361","H362"},L56)))))&gt;0,"HIGH","-")</f>
        <v>-</v>
      </c>
      <c r="AE56" s="2" t="str">
        <f>IF(SUMPRODUCT(--(NOT(ISERR(SEARCH({"H300","H310","H330"},L56)))))&gt;0,"HIGH","-")</f>
        <v>-</v>
      </c>
      <c r="AF56" s="2" t="str">
        <f>IF(SUMPRODUCT(--(NOT(ISERR(SEARCH({"H250","H251","H252","EUH032"},L56)))))&gt;0,"HIGH",IF(SUMPRODUCT(--(NOT(ISERR(SEARCH({"H260","H261","H270","H271","H272","EUH014","EUH029","EUH031"},L56)))))&gt;0,"MEDIUM","-"))</f>
        <v>-</v>
      </c>
      <c r="AG56" s="2" t="str">
        <f>IF(SUMPRODUCT(--(NOT(ISERR(SEARCH({"H400","H410","H411","H412","H413","H420","EUH059"},L56)))))&gt;0,"MEDIUM",IF(SUMPRODUCT(--(NOT(ISERR(SEARCH({"H401","H402"},L56)))))&gt;0,"LOW","-"))</f>
        <v>-</v>
      </c>
      <c r="AH56" s="2" t="str">
        <f>IF(SUMPRODUCT(--(NOT(ISERR(SEARCH({"H200","H201","H202","H203","H280","EUH001","EUH006"},L56)))))&gt;0,"HIGH",IF(SUMPRODUCT(--(NOT(ISERR(SEARCH({"H204","H205","H240","H241","EUH018","EUH019","EUH044"},L56)))))&gt;0,"MEDIUM","-"))</f>
        <v>-</v>
      </c>
      <c r="AI56" s="2" t="str">
        <f>IF(SUMPRODUCT(--(NOT(ISERR(SEARCH({"H222","H224"},L56)))))&gt;0,"HIGH",IF(SUMPRODUCT(--(NOT(ISERR(SEARCH({"H225"},L56)))))&gt;0,"MEDIUM",IF(SUMPRODUCT(--(NOT(ISERR(SEARCH({"H226"},L56)))))&gt;0,"LOW","-")))</f>
        <v>-</v>
      </c>
      <c r="AJ56" s="2" t="str">
        <f>IF(SUMPRODUCT(--(NOT(ISERR(SEARCH({"H220"},M56)))))&gt;0,"HIGH",IF(SUMPRODUCT(--(NOT(ISERR(SEARCH({"H270","H271","H272"},M56)))))&gt;0,"MEDIUM",IF(SUMPRODUCT(--(NOT(ISERR(SEARCH({"H221"},M56)))))&gt;0,"LOW","-")))</f>
        <v>-</v>
      </c>
      <c r="AK56" s="2" t="str">
        <f>IF(SUMPRODUCT(--(NOT(ISERR(SEARCH({"H330"},L56)))))&gt;0,"HIGH",IF(SUMPRODUCT(--(NOT(ISERR(SEARCH({"H281","H331"},L56)))))&gt;0,"MEDIUM","-"))</f>
        <v>-</v>
      </c>
    </row>
    <row r="57" spans="1:37" ht="25" customHeight="1" x14ac:dyDescent="0.2">
      <c r="A57" s="18"/>
      <c r="B57" s="18"/>
      <c r="C57" s="18"/>
      <c r="D57" s="18"/>
      <c r="E57" s="18"/>
      <c r="F57" s="18"/>
      <c r="G57" s="19"/>
      <c r="H57" s="19"/>
      <c r="I57" s="18"/>
      <c r="J57" s="18"/>
      <c r="K57" s="18"/>
      <c r="L57" s="28"/>
      <c r="M57" s="18"/>
      <c r="N57" s="21" t="str">
        <f>IF(SUMPRODUCT(--(NOT(ISERR(SEARCH({"H400","H401","H402","H410","H411","H412","H413"},L57)))))&gt;0,"X","-")</f>
        <v>-</v>
      </c>
      <c r="O57" s="21" t="str">
        <f>IF(SUMPRODUCT(--(NOT(ISERR(SEARCH({"H302","H303","H312","H313","H315","H316","H317","H319","H320","H332","H333","H335","H336","H420","EUH014","EUH029","EUH031","EUH032","EUH059","EUH066"},L57)))))&gt;0,"X","-")</f>
        <v>-</v>
      </c>
      <c r="P57" s="21" t="str">
        <f>IF(SUMPRODUCT(--(NOT(ISERR(SEARCH({"H200","H201","H202","H203","H204","H205","H240","H241","EUH001","EUH006","EUH018","EUH019","EUH044"},L57)))))&gt;0,"X","-")</f>
        <v>-</v>
      </c>
      <c r="Q57" s="21" t="str">
        <f>IF(SUMPRODUCT(--(NOT(ISERR(SEARCH({"H304","H305","H334","H340","H341","H350","H351","H360","H361","H370","H371","H372","H373"},L57)))))&gt;0,"X","-")</f>
        <v>-</v>
      </c>
      <c r="R57" s="21" t="str">
        <f>IF(SUMPRODUCT(--(NOT(ISERR(SEARCH({"H280","H281"},L57)))))&gt;0,"X","-")</f>
        <v>-</v>
      </c>
      <c r="S57" s="21" t="str">
        <f>IF(SUMPRODUCT(--(NOT(ISERR(SEARCH({"H270","H271","H272","H281"},L57)))))&gt;0,"X","-")</f>
        <v>-</v>
      </c>
      <c r="T57" s="21" t="str">
        <f>IF(SUMPRODUCT(--(NOT(ISERR(SEARCH({"H203","H204","H220","H221","H222","H223","H224","H225","H226","H227","H228","H241","H242","H250","H251","H252","H260","H261"},L57)))))&gt;0,"X","-")</f>
        <v>-</v>
      </c>
      <c r="U57" s="21" t="str">
        <f>IF(SUMPRODUCT(--(NOT(ISERR(SEARCH({"H290","H314","H318","EUH071"},L57)))))&gt;0,"X","-")</f>
        <v>-</v>
      </c>
      <c r="V57" s="21" t="str">
        <f>IF(SUMPRODUCT(--(NOT(ISERR(SEARCH({"H300","H301","H310","H311","H330","H331","EUH070"},L57)))))&gt;0,"X","-")</f>
        <v>-</v>
      </c>
      <c r="W57" s="21" t="str">
        <f>IF(SUMPRODUCT(--(NOT(ISERR(SEARCH({"H200","201","H202","H203","H220","H222","H224","H250","H251","H252","H280","H300","H310","H330","H334","H340","H341","H350","H351","H360","H361","H362","H372","EUH001","EUH006","EUH032","EUH070"},L57)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57)))))&gt;0,"MEDIUM",IF(SUMPRODUCT(--(NOT(ISERR(SEARCH({"H221","H223","H226","H227","H228","H242","H290","H303","H304","H305","H313","H315","H316","H319","H320","H333","H336","H401","H402","EUH066"},L57)))))&gt;0,"LOW","-")))</f>
        <v>-</v>
      </c>
      <c r="X57" s="22"/>
      <c r="Y57" s="23"/>
      <c r="Z57" s="4"/>
      <c r="AA57" s="11"/>
      <c r="AB57" s="2" t="str">
        <f>IF(SUMPRODUCT(--(NOT(ISERR(SEARCH({"H350","H351","H372","EUH070"},L57)))))&gt;0,"HIGH",IF(SUMPRODUCT(--(NOT(ISERR(SEARCH({"H301","H302","H311","H312","H314","H318","H332","H335","H370","H371","H373","EUH071"},L57)))))&gt;0,"MEDIUM",IF(SUMPRODUCT(--(NOT(ISERR(SEARCH({"H223","H227","H228","H242","H290","H303","H304","H305","H313","H315","H316","H318","H319","H320","H333","H336","EUH066"},L57)))))&gt;0,"LOW","-")))</f>
        <v>-</v>
      </c>
      <c r="AC57" s="2" t="str">
        <f>IF(SUMPRODUCT(--(NOT(ISERR(SEARCH({"H334"},L57)))))&gt;0,"HIGH",IF(SUMPRODUCT(--(NOT(ISERR(SEARCH({"H317"},L57)))))&gt;0,"MEDIUM","-"))</f>
        <v>-</v>
      </c>
      <c r="AD57" s="2" t="str">
        <f>IF(SUMPRODUCT(--(NOT(ISERR(SEARCH({"H340","H341","H360","H361","H362"},L57)))))&gt;0,"HIGH","-")</f>
        <v>-</v>
      </c>
      <c r="AE57" s="2" t="str">
        <f>IF(SUMPRODUCT(--(NOT(ISERR(SEARCH({"H300","H310","H330"},L57)))))&gt;0,"HIGH","-")</f>
        <v>-</v>
      </c>
      <c r="AF57" s="2" t="str">
        <f>IF(SUMPRODUCT(--(NOT(ISERR(SEARCH({"H250","H251","H252","EUH032"},L57)))))&gt;0,"HIGH",IF(SUMPRODUCT(--(NOT(ISERR(SEARCH({"H260","H261","H270","H271","H272","EUH014","EUH029","EUH031"},L57)))))&gt;0,"MEDIUM","-"))</f>
        <v>-</v>
      </c>
      <c r="AG57" s="2" t="str">
        <f>IF(SUMPRODUCT(--(NOT(ISERR(SEARCH({"H400","H410","H411","H412","H413","H420","EUH059"},L57)))))&gt;0,"MEDIUM",IF(SUMPRODUCT(--(NOT(ISERR(SEARCH({"H401","H402"},L57)))))&gt;0,"LOW","-"))</f>
        <v>-</v>
      </c>
      <c r="AH57" s="2" t="str">
        <f>IF(SUMPRODUCT(--(NOT(ISERR(SEARCH({"H200","H201","H202","H203","H280","EUH001","EUH006"},L57)))))&gt;0,"HIGH",IF(SUMPRODUCT(--(NOT(ISERR(SEARCH({"H204","H205","H240","H241","EUH018","EUH019","EUH044"},L57)))))&gt;0,"MEDIUM","-"))</f>
        <v>-</v>
      </c>
      <c r="AI57" s="2" t="str">
        <f>IF(SUMPRODUCT(--(NOT(ISERR(SEARCH({"H222","H224"},L57)))))&gt;0,"HIGH",IF(SUMPRODUCT(--(NOT(ISERR(SEARCH({"H225"},L57)))))&gt;0,"MEDIUM",IF(SUMPRODUCT(--(NOT(ISERR(SEARCH({"H226"},L57)))))&gt;0,"LOW","-")))</f>
        <v>-</v>
      </c>
      <c r="AJ57" s="2" t="str">
        <f>IF(SUMPRODUCT(--(NOT(ISERR(SEARCH({"H220"},M57)))))&gt;0,"HIGH",IF(SUMPRODUCT(--(NOT(ISERR(SEARCH({"H270","H271","H272"},M57)))))&gt;0,"MEDIUM",IF(SUMPRODUCT(--(NOT(ISERR(SEARCH({"H221"},M57)))))&gt;0,"LOW","-")))</f>
        <v>-</v>
      </c>
      <c r="AK57" s="2" t="str">
        <f>IF(SUMPRODUCT(--(NOT(ISERR(SEARCH({"H330"},L57)))))&gt;0,"HIGH",IF(SUMPRODUCT(--(NOT(ISERR(SEARCH({"H281","H331"},L57)))))&gt;0,"MEDIUM","-"))</f>
        <v>-</v>
      </c>
    </row>
    <row r="58" spans="1:37" ht="25" customHeight="1" x14ac:dyDescent="0.2">
      <c r="A58" s="18"/>
      <c r="B58" s="18"/>
      <c r="C58" s="18"/>
      <c r="D58" s="18"/>
      <c r="E58" s="18"/>
      <c r="F58" s="18"/>
      <c r="G58" s="19"/>
      <c r="H58" s="19"/>
      <c r="I58" s="18"/>
      <c r="J58" s="18"/>
      <c r="K58" s="18"/>
      <c r="L58" s="28"/>
      <c r="M58" s="18"/>
      <c r="N58" s="21" t="str">
        <f>IF(SUMPRODUCT(--(NOT(ISERR(SEARCH({"H400","H401","H402","H410","H411","H412","H413"},L58)))))&gt;0,"X","-")</f>
        <v>-</v>
      </c>
      <c r="O58" s="21" t="str">
        <f>IF(SUMPRODUCT(--(NOT(ISERR(SEARCH({"H302","H303","H312","H313","H315","H316","H317","H319","H320","H332","H333","H335","H336","H420","EUH014","EUH029","EUH031","EUH032","EUH059","EUH066"},L58)))))&gt;0,"X","-")</f>
        <v>-</v>
      </c>
      <c r="P58" s="21" t="str">
        <f>IF(SUMPRODUCT(--(NOT(ISERR(SEARCH({"H200","H201","H202","H203","H204","H205","H240","H241","EUH001","EUH006","EUH018","EUH019","EUH044"},L58)))))&gt;0,"X","-")</f>
        <v>-</v>
      </c>
      <c r="Q58" s="21" t="str">
        <f>IF(SUMPRODUCT(--(NOT(ISERR(SEARCH({"H304","H305","H334","H340","H341","H350","H351","H360","H361","H370","H371","H372","H373"},L58)))))&gt;0,"X","-")</f>
        <v>-</v>
      </c>
      <c r="R58" s="21" t="str">
        <f>IF(SUMPRODUCT(--(NOT(ISERR(SEARCH({"H280","H281"},L58)))))&gt;0,"X","-")</f>
        <v>-</v>
      </c>
      <c r="S58" s="21" t="str">
        <f>IF(SUMPRODUCT(--(NOT(ISERR(SEARCH({"H270","H271","H272","H281"},L58)))))&gt;0,"X","-")</f>
        <v>-</v>
      </c>
      <c r="T58" s="21" t="str">
        <f>IF(SUMPRODUCT(--(NOT(ISERR(SEARCH({"H203","H204","H220","H221","H222","H223","H224","H225","H226","H227","H228","H241","H242","H250","H251","H252","H260","H261"},L58)))))&gt;0,"X","-")</f>
        <v>-</v>
      </c>
      <c r="U58" s="21" t="str">
        <f>IF(SUMPRODUCT(--(NOT(ISERR(SEARCH({"H290","H314","H318","EUH071"},L58)))))&gt;0,"X","-")</f>
        <v>-</v>
      </c>
      <c r="V58" s="21" t="str">
        <f>IF(SUMPRODUCT(--(NOT(ISERR(SEARCH({"H300","H301","H310","H311","H330","H331","EUH070"},L58)))))&gt;0,"X","-")</f>
        <v>-</v>
      </c>
      <c r="W58" s="21" t="str">
        <f>IF(SUMPRODUCT(--(NOT(ISERR(SEARCH({"H200","201","H202","H203","H220","H222","H224","H250","H251","H252","H280","H300","H310","H330","H334","H340","H341","H350","H351","H360","H361","H362","H372","EUH001","EUH006","EUH032","EUH070"},L58)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58)))))&gt;0,"MEDIUM",IF(SUMPRODUCT(--(NOT(ISERR(SEARCH({"H221","H223","H226","H227","H228","H242","H290","H303","H304","H305","H313","H315","H316","H319","H320","H333","H336","H401","H402","EUH066"},L58)))))&gt;0,"LOW","-")))</f>
        <v>-</v>
      </c>
      <c r="X58" s="22"/>
      <c r="Y58" s="23"/>
      <c r="Z58" s="4"/>
      <c r="AA58" s="11"/>
      <c r="AB58" s="2" t="str">
        <f>IF(SUMPRODUCT(--(NOT(ISERR(SEARCH({"H350","H351","H372","EUH070"},L58)))))&gt;0,"HIGH",IF(SUMPRODUCT(--(NOT(ISERR(SEARCH({"H301","H302","H311","H312","H314","H318","H332","H335","H370","H371","H373","EUH071"},L58)))))&gt;0,"MEDIUM",IF(SUMPRODUCT(--(NOT(ISERR(SEARCH({"H223","H227","H228","H242","H290","H303","H304","H305","H313","H315","H316","H318","H319","H320","H333","H336","EUH066"},L58)))))&gt;0,"LOW","-")))</f>
        <v>-</v>
      </c>
      <c r="AC58" s="2" t="str">
        <f>IF(SUMPRODUCT(--(NOT(ISERR(SEARCH({"H334"},L58)))))&gt;0,"HIGH",IF(SUMPRODUCT(--(NOT(ISERR(SEARCH({"H317"},L58)))))&gt;0,"MEDIUM","-"))</f>
        <v>-</v>
      </c>
      <c r="AD58" s="2" t="str">
        <f>IF(SUMPRODUCT(--(NOT(ISERR(SEARCH({"H340","H341","H360","H361","H362"},L58)))))&gt;0,"HIGH","-")</f>
        <v>-</v>
      </c>
      <c r="AE58" s="2" t="str">
        <f>IF(SUMPRODUCT(--(NOT(ISERR(SEARCH({"H300","H310","H330"},L58)))))&gt;0,"HIGH","-")</f>
        <v>-</v>
      </c>
      <c r="AF58" s="2" t="str">
        <f>IF(SUMPRODUCT(--(NOT(ISERR(SEARCH({"H250","H251","H252","EUH032"},L58)))))&gt;0,"HIGH",IF(SUMPRODUCT(--(NOT(ISERR(SEARCH({"H260","H261","H270","H271","H272","EUH014","EUH029","EUH031"},L58)))))&gt;0,"MEDIUM","-"))</f>
        <v>-</v>
      </c>
      <c r="AG58" s="2" t="str">
        <f>IF(SUMPRODUCT(--(NOT(ISERR(SEARCH({"H400","H410","H411","H412","H413","H420","EUH059"},L58)))))&gt;0,"MEDIUM",IF(SUMPRODUCT(--(NOT(ISERR(SEARCH({"H401","H402"},L58)))))&gt;0,"LOW","-"))</f>
        <v>-</v>
      </c>
      <c r="AH58" s="2" t="str">
        <f>IF(SUMPRODUCT(--(NOT(ISERR(SEARCH({"H200","H201","H202","H203","H280","EUH001","EUH006"},L58)))))&gt;0,"HIGH",IF(SUMPRODUCT(--(NOT(ISERR(SEARCH({"H204","H205","H240","H241","EUH018","EUH019","EUH044"},L58)))))&gt;0,"MEDIUM","-"))</f>
        <v>-</v>
      </c>
      <c r="AI58" s="2" t="str">
        <f>IF(SUMPRODUCT(--(NOT(ISERR(SEARCH({"H222","H224"},L58)))))&gt;0,"HIGH",IF(SUMPRODUCT(--(NOT(ISERR(SEARCH({"H225"},L58)))))&gt;0,"MEDIUM",IF(SUMPRODUCT(--(NOT(ISERR(SEARCH({"H226"},L58)))))&gt;0,"LOW","-")))</f>
        <v>-</v>
      </c>
      <c r="AJ58" s="2" t="str">
        <f>IF(SUMPRODUCT(--(NOT(ISERR(SEARCH({"H220"},M58)))))&gt;0,"HIGH",IF(SUMPRODUCT(--(NOT(ISERR(SEARCH({"H270","H271","H272"},M58)))))&gt;0,"MEDIUM",IF(SUMPRODUCT(--(NOT(ISERR(SEARCH({"H221"},M58)))))&gt;0,"LOW","-")))</f>
        <v>-</v>
      </c>
      <c r="AK58" s="2" t="str">
        <f>IF(SUMPRODUCT(--(NOT(ISERR(SEARCH({"H330"},L58)))))&gt;0,"HIGH",IF(SUMPRODUCT(--(NOT(ISERR(SEARCH({"H281","H331"},L58)))))&gt;0,"MEDIUM","-"))</f>
        <v>-</v>
      </c>
    </row>
    <row r="59" spans="1:37" ht="25" customHeight="1" x14ac:dyDescent="0.2">
      <c r="A59" s="18"/>
      <c r="B59" s="18"/>
      <c r="C59" s="18"/>
      <c r="D59" s="18"/>
      <c r="E59" s="18"/>
      <c r="F59" s="18"/>
      <c r="G59" s="19"/>
      <c r="H59" s="19"/>
      <c r="I59" s="18"/>
      <c r="J59" s="18"/>
      <c r="K59" s="18"/>
      <c r="L59" s="28"/>
      <c r="M59" s="18"/>
      <c r="N59" s="21" t="str">
        <f>IF(SUMPRODUCT(--(NOT(ISERR(SEARCH({"H400","H401","H402","H410","H411","H412","H413"},L59)))))&gt;0,"X","-")</f>
        <v>-</v>
      </c>
      <c r="O59" s="21" t="str">
        <f>IF(SUMPRODUCT(--(NOT(ISERR(SEARCH({"H302","H303","H312","H313","H315","H316","H317","H319","H320","H332","H333","H335","H336","H420","EUH014","EUH029","EUH031","EUH032","EUH059","EUH066"},L59)))))&gt;0,"X","-")</f>
        <v>-</v>
      </c>
      <c r="P59" s="21" t="str">
        <f>IF(SUMPRODUCT(--(NOT(ISERR(SEARCH({"H200","H201","H202","H203","H204","H205","H240","H241","EUH001","EUH006","EUH018","EUH019","EUH044"},L59)))))&gt;0,"X","-")</f>
        <v>-</v>
      </c>
      <c r="Q59" s="21" t="str">
        <f>IF(SUMPRODUCT(--(NOT(ISERR(SEARCH({"H304","H305","H334","H340","H341","H350","H351","H360","H361","H370","H371","H372","H373"},L59)))))&gt;0,"X","-")</f>
        <v>-</v>
      </c>
      <c r="R59" s="21" t="str">
        <f>IF(SUMPRODUCT(--(NOT(ISERR(SEARCH({"H280","H281"},L59)))))&gt;0,"X","-")</f>
        <v>-</v>
      </c>
      <c r="S59" s="21" t="str">
        <f>IF(SUMPRODUCT(--(NOT(ISERR(SEARCH({"H270","H271","H272","H281"},L59)))))&gt;0,"X","-")</f>
        <v>-</v>
      </c>
      <c r="T59" s="21" t="str">
        <f>IF(SUMPRODUCT(--(NOT(ISERR(SEARCH({"H203","H204","H220","H221","H222","H223","H224","H225","H226","H227","H228","H241","H242","H250","H251","H252","H260","H261"},L59)))))&gt;0,"X","-")</f>
        <v>-</v>
      </c>
      <c r="U59" s="21" t="str">
        <f>IF(SUMPRODUCT(--(NOT(ISERR(SEARCH({"H290","H314","H318","EUH071"},L59)))))&gt;0,"X","-")</f>
        <v>-</v>
      </c>
      <c r="V59" s="21" t="str">
        <f>IF(SUMPRODUCT(--(NOT(ISERR(SEARCH({"H300","H301","H310","H311","H330","H331","EUH070"},L59)))))&gt;0,"X","-")</f>
        <v>-</v>
      </c>
      <c r="W59" s="21" t="str">
        <f>IF(SUMPRODUCT(--(NOT(ISERR(SEARCH({"H200","201","H202","H203","H220","H222","H224","H250","H251","H252","H280","H300","H310","H330","H334","H340","H341","H350","H351","H360","H361","H362","H372","EUH001","EUH006","EUH032","EUH070"},L59)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59)))))&gt;0,"MEDIUM",IF(SUMPRODUCT(--(NOT(ISERR(SEARCH({"H221","H223","H226","H227","H228","H242","H290","H303","H304","H305","H313","H315","H316","H319","H320","H333","H336","H401","H402","EUH066"},L59)))))&gt;0,"LOW","-")))</f>
        <v>-</v>
      </c>
      <c r="X59" s="22"/>
      <c r="Y59" s="23"/>
      <c r="Z59" s="4"/>
      <c r="AA59" s="11"/>
      <c r="AB59" s="2" t="str">
        <f>IF(SUMPRODUCT(--(NOT(ISERR(SEARCH({"H350","H351","H372","EUH070"},L59)))))&gt;0,"HIGH",IF(SUMPRODUCT(--(NOT(ISERR(SEARCH({"H301","H302","H311","H312","H314","H318","H332","H335","H370","H371","H373","EUH071"},L59)))))&gt;0,"MEDIUM",IF(SUMPRODUCT(--(NOT(ISERR(SEARCH({"H223","H227","H228","H242","H290","H303","H304","H305","H313","H315","H316","H318","H319","H320","H333","H336","EUH066"},L59)))))&gt;0,"LOW","-")))</f>
        <v>-</v>
      </c>
      <c r="AC59" s="2" t="str">
        <f>IF(SUMPRODUCT(--(NOT(ISERR(SEARCH({"H334"},L59)))))&gt;0,"HIGH",IF(SUMPRODUCT(--(NOT(ISERR(SEARCH({"H317"},L59)))))&gt;0,"MEDIUM","-"))</f>
        <v>-</v>
      </c>
      <c r="AD59" s="2" t="str">
        <f>IF(SUMPRODUCT(--(NOT(ISERR(SEARCH({"H340","H341","H360","H361","H362"},L59)))))&gt;0,"HIGH","-")</f>
        <v>-</v>
      </c>
      <c r="AE59" s="2" t="str">
        <f>IF(SUMPRODUCT(--(NOT(ISERR(SEARCH({"H300","H310","H330"},L59)))))&gt;0,"HIGH","-")</f>
        <v>-</v>
      </c>
      <c r="AF59" s="2" t="str">
        <f>IF(SUMPRODUCT(--(NOT(ISERR(SEARCH({"H250","H251","H252","EUH032"},L59)))))&gt;0,"HIGH",IF(SUMPRODUCT(--(NOT(ISERR(SEARCH({"H260","H261","H270","H271","H272","EUH014","EUH029","EUH031"},L59)))))&gt;0,"MEDIUM","-"))</f>
        <v>-</v>
      </c>
      <c r="AG59" s="2" t="str">
        <f>IF(SUMPRODUCT(--(NOT(ISERR(SEARCH({"H400","H410","H411","H412","H413","H420","EUH059"},L59)))))&gt;0,"MEDIUM",IF(SUMPRODUCT(--(NOT(ISERR(SEARCH({"H401","H402"},L59)))))&gt;0,"LOW","-"))</f>
        <v>-</v>
      </c>
      <c r="AH59" s="2" t="str">
        <f>IF(SUMPRODUCT(--(NOT(ISERR(SEARCH({"H200","H201","H202","H203","H280","EUH001","EUH006"},L59)))))&gt;0,"HIGH",IF(SUMPRODUCT(--(NOT(ISERR(SEARCH({"H204","H205","H240","H241","EUH018","EUH019","EUH044"},L59)))))&gt;0,"MEDIUM","-"))</f>
        <v>-</v>
      </c>
      <c r="AI59" s="2" t="str">
        <f>IF(SUMPRODUCT(--(NOT(ISERR(SEARCH({"H222","H224"},L59)))))&gt;0,"HIGH",IF(SUMPRODUCT(--(NOT(ISERR(SEARCH({"H225"},L59)))))&gt;0,"MEDIUM",IF(SUMPRODUCT(--(NOT(ISERR(SEARCH({"H226"},L59)))))&gt;0,"LOW","-")))</f>
        <v>-</v>
      </c>
      <c r="AJ59" s="2" t="str">
        <f>IF(SUMPRODUCT(--(NOT(ISERR(SEARCH({"H220"},M59)))))&gt;0,"HIGH",IF(SUMPRODUCT(--(NOT(ISERR(SEARCH({"H270","H271","H272"},M59)))))&gt;0,"MEDIUM",IF(SUMPRODUCT(--(NOT(ISERR(SEARCH({"H221"},M59)))))&gt;0,"LOW","-")))</f>
        <v>-</v>
      </c>
      <c r="AK59" s="2" t="str">
        <f>IF(SUMPRODUCT(--(NOT(ISERR(SEARCH({"H330"},L59)))))&gt;0,"HIGH",IF(SUMPRODUCT(--(NOT(ISERR(SEARCH({"H281","H331"},L59)))))&gt;0,"MEDIUM","-"))</f>
        <v>-</v>
      </c>
    </row>
    <row r="60" spans="1:37" ht="25" customHeight="1" x14ac:dyDescent="0.2">
      <c r="A60" s="18"/>
      <c r="B60" s="18"/>
      <c r="C60" s="18"/>
      <c r="D60" s="18"/>
      <c r="E60" s="18"/>
      <c r="F60" s="18"/>
      <c r="G60" s="19"/>
      <c r="H60" s="19"/>
      <c r="I60" s="18"/>
      <c r="J60" s="18"/>
      <c r="K60" s="18"/>
      <c r="L60" s="28"/>
      <c r="M60" s="18"/>
      <c r="N60" s="21" t="str">
        <f>IF(SUMPRODUCT(--(NOT(ISERR(SEARCH({"H400","H401","H402","H410","H411","H412","H413"},L60)))))&gt;0,"X","-")</f>
        <v>-</v>
      </c>
      <c r="O60" s="21" t="str">
        <f>IF(SUMPRODUCT(--(NOT(ISERR(SEARCH({"H302","H303","H312","H313","H315","H316","H317","H319","H320","H332","H333","H335","H336","H420","EUH014","EUH029","EUH031","EUH032","EUH059","EUH066"},L60)))))&gt;0,"X","-")</f>
        <v>-</v>
      </c>
      <c r="P60" s="21" t="str">
        <f>IF(SUMPRODUCT(--(NOT(ISERR(SEARCH({"H200","H201","H202","H203","H204","H205","H240","H241","EUH001","EUH006","EUH018","EUH019","EUH044"},L60)))))&gt;0,"X","-")</f>
        <v>-</v>
      </c>
      <c r="Q60" s="21" t="str">
        <f>IF(SUMPRODUCT(--(NOT(ISERR(SEARCH({"H304","H305","H334","H340","H341","H350","H351","H360","H361","H370","H371","H372","H373"},L60)))))&gt;0,"X","-")</f>
        <v>-</v>
      </c>
      <c r="R60" s="21" t="str">
        <f>IF(SUMPRODUCT(--(NOT(ISERR(SEARCH({"H280","H281"},L60)))))&gt;0,"X","-")</f>
        <v>-</v>
      </c>
      <c r="S60" s="21" t="str">
        <f>IF(SUMPRODUCT(--(NOT(ISERR(SEARCH({"H270","H271","H272","H281"},L60)))))&gt;0,"X","-")</f>
        <v>-</v>
      </c>
      <c r="T60" s="21" t="str">
        <f>IF(SUMPRODUCT(--(NOT(ISERR(SEARCH({"H203","H204","H220","H221","H222","H223","H224","H225","H226","H227","H228","H241","H242","H250","H251","H252","H260","H261"},L60)))))&gt;0,"X","-")</f>
        <v>-</v>
      </c>
      <c r="U60" s="21" t="str">
        <f>IF(SUMPRODUCT(--(NOT(ISERR(SEARCH({"H290","H314","H318","EUH071"},L60)))))&gt;0,"X","-")</f>
        <v>-</v>
      </c>
      <c r="V60" s="21" t="str">
        <f>IF(SUMPRODUCT(--(NOT(ISERR(SEARCH({"H300","H301","H310","H311","H330","H331","EUH070"},L60)))))&gt;0,"X","-")</f>
        <v>-</v>
      </c>
      <c r="W60" s="21" t="str">
        <f>IF(SUMPRODUCT(--(NOT(ISERR(SEARCH({"H200","201","H202","H203","H220","H222","H224","H250","H251","H252","H280","H300","H310","H330","H334","H340","H341","H350","H351","H360","H361","H362","H372","EUH001","EUH006","EUH032","EUH070"},L60)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60)))))&gt;0,"MEDIUM",IF(SUMPRODUCT(--(NOT(ISERR(SEARCH({"H221","H223","H226","H227","H228","H242","H290","H303","H304","H305","H313","H315","H316","H319","H320","H333","H336","H401","H402","EUH066"},L60)))))&gt;0,"LOW","-")))</f>
        <v>-</v>
      </c>
      <c r="X60" s="22"/>
      <c r="Y60" s="23"/>
      <c r="Z60" s="4"/>
      <c r="AA60" s="11"/>
      <c r="AB60" s="2" t="str">
        <f>IF(SUMPRODUCT(--(NOT(ISERR(SEARCH({"H350","H351","H372","EUH070"},L60)))))&gt;0,"HIGH",IF(SUMPRODUCT(--(NOT(ISERR(SEARCH({"H301","H302","H311","H312","H314","H318","H332","H335","H370","H371","H373","EUH071"},L60)))))&gt;0,"MEDIUM",IF(SUMPRODUCT(--(NOT(ISERR(SEARCH({"H223","H227","H228","H242","H290","H303","H304","H305","H313","H315","H316","H318","H319","H320","H333","H336","EUH066"},L60)))))&gt;0,"LOW","-")))</f>
        <v>-</v>
      </c>
      <c r="AC60" s="2" t="str">
        <f>IF(SUMPRODUCT(--(NOT(ISERR(SEARCH({"H334"},L60)))))&gt;0,"HIGH",IF(SUMPRODUCT(--(NOT(ISERR(SEARCH({"H317"},L60)))))&gt;0,"MEDIUM","-"))</f>
        <v>-</v>
      </c>
      <c r="AD60" s="2" t="str">
        <f>IF(SUMPRODUCT(--(NOT(ISERR(SEARCH({"H340","H341","H360","H361","H362"},L60)))))&gt;0,"HIGH","-")</f>
        <v>-</v>
      </c>
      <c r="AE60" s="2" t="str">
        <f>IF(SUMPRODUCT(--(NOT(ISERR(SEARCH({"H300","H310","H330"},L60)))))&gt;0,"HIGH","-")</f>
        <v>-</v>
      </c>
      <c r="AF60" s="2" t="str">
        <f>IF(SUMPRODUCT(--(NOT(ISERR(SEARCH({"H250","H251","H252","EUH032"},L60)))))&gt;0,"HIGH",IF(SUMPRODUCT(--(NOT(ISERR(SEARCH({"H260","H261","H270","H271","H272","EUH014","EUH029","EUH031"},L60)))))&gt;0,"MEDIUM","-"))</f>
        <v>-</v>
      </c>
      <c r="AG60" s="2" t="str">
        <f>IF(SUMPRODUCT(--(NOT(ISERR(SEARCH({"H400","H410","H411","H412","H413","H420","EUH059"},L60)))))&gt;0,"MEDIUM",IF(SUMPRODUCT(--(NOT(ISERR(SEARCH({"H401","H402"},L60)))))&gt;0,"LOW","-"))</f>
        <v>-</v>
      </c>
      <c r="AH60" s="2" t="str">
        <f>IF(SUMPRODUCT(--(NOT(ISERR(SEARCH({"H200","H201","H202","H203","H280","EUH001","EUH006"},L60)))))&gt;0,"HIGH",IF(SUMPRODUCT(--(NOT(ISERR(SEARCH({"H204","H205","H240","H241","EUH018","EUH019","EUH044"},L60)))))&gt;0,"MEDIUM","-"))</f>
        <v>-</v>
      </c>
      <c r="AI60" s="2" t="str">
        <f>IF(SUMPRODUCT(--(NOT(ISERR(SEARCH({"H222","H224"},L60)))))&gt;0,"HIGH",IF(SUMPRODUCT(--(NOT(ISERR(SEARCH({"H225"},L60)))))&gt;0,"MEDIUM",IF(SUMPRODUCT(--(NOT(ISERR(SEARCH({"H226"},L60)))))&gt;0,"LOW","-")))</f>
        <v>-</v>
      </c>
      <c r="AJ60" s="2" t="str">
        <f>IF(SUMPRODUCT(--(NOT(ISERR(SEARCH({"H220"},M60)))))&gt;0,"HIGH",IF(SUMPRODUCT(--(NOT(ISERR(SEARCH({"H270","H271","H272"},M60)))))&gt;0,"MEDIUM",IF(SUMPRODUCT(--(NOT(ISERR(SEARCH({"H221"},M60)))))&gt;0,"LOW","-")))</f>
        <v>-</v>
      </c>
      <c r="AK60" s="2" t="str">
        <f>IF(SUMPRODUCT(--(NOT(ISERR(SEARCH({"H330"},L60)))))&gt;0,"HIGH",IF(SUMPRODUCT(--(NOT(ISERR(SEARCH({"H281","H331"},L60)))))&gt;0,"MEDIUM","-"))</f>
        <v>-</v>
      </c>
    </row>
    <row r="61" spans="1:37" ht="25" customHeight="1" x14ac:dyDescent="0.2">
      <c r="A61" s="18"/>
      <c r="B61" s="18"/>
      <c r="C61" s="18"/>
      <c r="D61" s="18"/>
      <c r="E61" s="18"/>
      <c r="F61" s="18"/>
      <c r="G61" s="19"/>
      <c r="H61" s="19"/>
      <c r="I61" s="18"/>
      <c r="J61" s="18"/>
      <c r="K61" s="18"/>
      <c r="L61" s="28"/>
      <c r="M61" s="18"/>
      <c r="N61" s="21" t="str">
        <f>IF(SUMPRODUCT(--(NOT(ISERR(SEARCH({"H400","H401","H402","H410","H411","H412","H413"},L61)))))&gt;0,"X","-")</f>
        <v>-</v>
      </c>
      <c r="O61" s="21" t="str">
        <f>IF(SUMPRODUCT(--(NOT(ISERR(SEARCH({"H302","H303","H312","H313","H315","H316","H317","H319","H320","H332","H333","H335","H336","H420","EUH014","EUH029","EUH031","EUH032","EUH059","EUH066"},L61)))))&gt;0,"X","-")</f>
        <v>-</v>
      </c>
      <c r="P61" s="21" t="str">
        <f>IF(SUMPRODUCT(--(NOT(ISERR(SEARCH({"H200","H201","H202","H203","H204","H205","H240","H241","EUH001","EUH006","EUH018","EUH019","EUH044"},L61)))))&gt;0,"X","-")</f>
        <v>-</v>
      </c>
      <c r="Q61" s="21" t="str">
        <f>IF(SUMPRODUCT(--(NOT(ISERR(SEARCH({"H304","H305","H334","H340","H341","H350","H351","H360","H361","H370","H371","H372","H373"},L61)))))&gt;0,"X","-")</f>
        <v>-</v>
      </c>
      <c r="R61" s="21" t="str">
        <f>IF(SUMPRODUCT(--(NOT(ISERR(SEARCH({"H280","H281"},L61)))))&gt;0,"X","-")</f>
        <v>-</v>
      </c>
      <c r="S61" s="21" t="str">
        <f>IF(SUMPRODUCT(--(NOT(ISERR(SEARCH({"H270","H271","H272","H281"},L61)))))&gt;0,"X","-")</f>
        <v>-</v>
      </c>
      <c r="T61" s="21" t="str">
        <f>IF(SUMPRODUCT(--(NOT(ISERR(SEARCH({"H203","H204","H220","H221","H222","H223","H224","H225","H226","H227","H228","H241","H242","H250","H251","H252","H260","H261"},L61)))))&gt;0,"X","-")</f>
        <v>-</v>
      </c>
      <c r="U61" s="21" t="str">
        <f>IF(SUMPRODUCT(--(NOT(ISERR(SEARCH({"H290","H314","H318","EUH071"},L61)))))&gt;0,"X","-")</f>
        <v>-</v>
      </c>
      <c r="V61" s="21" t="str">
        <f>IF(SUMPRODUCT(--(NOT(ISERR(SEARCH({"H300","H301","H310","H311","H330","H331","EUH070"},L61)))))&gt;0,"X","-")</f>
        <v>-</v>
      </c>
      <c r="W61" s="21" t="str">
        <f>IF(SUMPRODUCT(--(NOT(ISERR(SEARCH({"H200","201","H202","H203","H220","H222","H224","H250","H251","H252","H280","H300","H310","H330","H334","H340","H341","H350","H351","H360","H361","H362","H372","EUH001","EUH006","EUH032","EUH070"},L61)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61)))))&gt;0,"MEDIUM",IF(SUMPRODUCT(--(NOT(ISERR(SEARCH({"H221","H223","H226","H227","H228","H242","H290","H303","H304","H305","H313","H315","H316","H319","H320","H333","H336","H401","H402","EUH066"},L61)))))&gt;0,"LOW","-")))</f>
        <v>-</v>
      </c>
      <c r="X61" s="22"/>
      <c r="Y61" s="23"/>
      <c r="Z61" s="4"/>
      <c r="AA61" s="11"/>
      <c r="AB61" s="2" t="str">
        <f>IF(SUMPRODUCT(--(NOT(ISERR(SEARCH({"H350","H351","H372","EUH070"},L61)))))&gt;0,"HIGH",IF(SUMPRODUCT(--(NOT(ISERR(SEARCH({"H301","H302","H311","H312","H314","H318","H332","H335","H370","H371","H373","EUH071"},L61)))))&gt;0,"MEDIUM",IF(SUMPRODUCT(--(NOT(ISERR(SEARCH({"H223","H227","H228","H242","H290","H303","H304","H305","H313","H315","H316","H318","H319","H320","H333","H336","EUH066"},L61)))))&gt;0,"LOW","-")))</f>
        <v>-</v>
      </c>
      <c r="AC61" s="2" t="str">
        <f>IF(SUMPRODUCT(--(NOT(ISERR(SEARCH({"H334"},L61)))))&gt;0,"HIGH",IF(SUMPRODUCT(--(NOT(ISERR(SEARCH({"H317"},L61)))))&gt;0,"MEDIUM","-"))</f>
        <v>-</v>
      </c>
      <c r="AD61" s="2" t="str">
        <f>IF(SUMPRODUCT(--(NOT(ISERR(SEARCH({"H340","H341","H360","H361","H362"},L61)))))&gt;0,"HIGH","-")</f>
        <v>-</v>
      </c>
      <c r="AE61" s="2" t="str">
        <f>IF(SUMPRODUCT(--(NOT(ISERR(SEARCH({"H300","H310","H330"},L61)))))&gt;0,"HIGH","-")</f>
        <v>-</v>
      </c>
      <c r="AF61" s="2" t="str">
        <f>IF(SUMPRODUCT(--(NOT(ISERR(SEARCH({"H250","H251","H252","EUH032"},L61)))))&gt;0,"HIGH",IF(SUMPRODUCT(--(NOT(ISERR(SEARCH({"H260","H261","H270","H271","H272","EUH014","EUH029","EUH031"},L61)))))&gt;0,"MEDIUM","-"))</f>
        <v>-</v>
      </c>
      <c r="AG61" s="2" t="str">
        <f>IF(SUMPRODUCT(--(NOT(ISERR(SEARCH({"H400","H410","H411","H412","H413","H420","EUH059"},L61)))))&gt;0,"MEDIUM",IF(SUMPRODUCT(--(NOT(ISERR(SEARCH({"H401","H402"},L61)))))&gt;0,"LOW","-"))</f>
        <v>-</v>
      </c>
      <c r="AH61" s="2" t="str">
        <f>IF(SUMPRODUCT(--(NOT(ISERR(SEARCH({"H200","H201","H202","H203","H280","EUH001","EUH006"},L61)))))&gt;0,"HIGH",IF(SUMPRODUCT(--(NOT(ISERR(SEARCH({"H204","H205","H240","H241","EUH018","EUH019","EUH044"},L61)))))&gt;0,"MEDIUM","-"))</f>
        <v>-</v>
      </c>
      <c r="AI61" s="2" t="str">
        <f>IF(SUMPRODUCT(--(NOT(ISERR(SEARCH({"H222","H224"},L61)))))&gt;0,"HIGH",IF(SUMPRODUCT(--(NOT(ISERR(SEARCH({"H225"},L61)))))&gt;0,"MEDIUM",IF(SUMPRODUCT(--(NOT(ISERR(SEARCH({"H226"},L61)))))&gt;0,"LOW","-")))</f>
        <v>-</v>
      </c>
      <c r="AJ61" s="2" t="str">
        <f>IF(SUMPRODUCT(--(NOT(ISERR(SEARCH({"H220"},M61)))))&gt;0,"HIGH",IF(SUMPRODUCT(--(NOT(ISERR(SEARCH({"H270","H271","H272"},M61)))))&gt;0,"MEDIUM",IF(SUMPRODUCT(--(NOT(ISERR(SEARCH({"H221"},M61)))))&gt;0,"LOW","-")))</f>
        <v>-</v>
      </c>
      <c r="AK61" s="2" t="str">
        <f>IF(SUMPRODUCT(--(NOT(ISERR(SEARCH({"H330"},L61)))))&gt;0,"HIGH",IF(SUMPRODUCT(--(NOT(ISERR(SEARCH({"H281","H331"},L61)))))&gt;0,"MEDIUM","-"))</f>
        <v>-</v>
      </c>
    </row>
    <row r="62" spans="1:37" ht="25" customHeight="1" x14ac:dyDescent="0.2">
      <c r="A62" s="18"/>
      <c r="B62" s="18"/>
      <c r="C62" s="18"/>
      <c r="D62" s="18"/>
      <c r="E62" s="18"/>
      <c r="F62" s="18"/>
      <c r="G62" s="19"/>
      <c r="H62" s="19"/>
      <c r="I62" s="18"/>
      <c r="J62" s="18"/>
      <c r="K62" s="18"/>
      <c r="L62" s="28"/>
      <c r="M62" s="18"/>
      <c r="N62" s="21" t="str">
        <f>IF(SUMPRODUCT(--(NOT(ISERR(SEARCH({"H400","H401","H402","H410","H411","H412","H413"},L62)))))&gt;0,"X","-")</f>
        <v>-</v>
      </c>
      <c r="O62" s="21" t="str">
        <f>IF(SUMPRODUCT(--(NOT(ISERR(SEARCH({"H302","H303","H312","H313","H315","H316","H317","H319","H320","H332","H333","H335","H336","H420","EUH014","EUH029","EUH031","EUH032","EUH059","EUH066"},L62)))))&gt;0,"X","-")</f>
        <v>-</v>
      </c>
      <c r="P62" s="21" t="str">
        <f>IF(SUMPRODUCT(--(NOT(ISERR(SEARCH({"H200","H201","H202","H203","H204","H205","H240","H241","EUH001","EUH006","EUH018","EUH019","EUH044"},L62)))))&gt;0,"X","-")</f>
        <v>-</v>
      </c>
      <c r="Q62" s="21" t="str">
        <f>IF(SUMPRODUCT(--(NOT(ISERR(SEARCH({"H304","H305","H334","H340","H341","H350","H351","H360","H361","H370","H371","H372","H373"},L62)))))&gt;0,"X","-")</f>
        <v>-</v>
      </c>
      <c r="R62" s="21" t="str">
        <f>IF(SUMPRODUCT(--(NOT(ISERR(SEARCH({"H280","H281"},L62)))))&gt;0,"X","-")</f>
        <v>-</v>
      </c>
      <c r="S62" s="21" t="str">
        <f>IF(SUMPRODUCT(--(NOT(ISERR(SEARCH({"H270","H271","H272","H281"},L62)))))&gt;0,"X","-")</f>
        <v>-</v>
      </c>
      <c r="T62" s="21" t="str">
        <f>IF(SUMPRODUCT(--(NOT(ISERR(SEARCH({"H203","H204","H220","H221","H222","H223","H224","H225","H226","H227","H228","H241","H242","H250","H251","H252","H260","H261"},L62)))))&gt;0,"X","-")</f>
        <v>-</v>
      </c>
      <c r="U62" s="21" t="str">
        <f>IF(SUMPRODUCT(--(NOT(ISERR(SEARCH({"H290","H314","H318","EUH071"},L62)))))&gt;0,"X","-")</f>
        <v>-</v>
      </c>
      <c r="V62" s="21" t="str">
        <f>IF(SUMPRODUCT(--(NOT(ISERR(SEARCH({"H300","H301","H310","H311","H330","H331","EUH070"},L62)))))&gt;0,"X","-")</f>
        <v>-</v>
      </c>
      <c r="W62" s="21" t="str">
        <f>IF(SUMPRODUCT(--(NOT(ISERR(SEARCH({"H200","201","H202","H203","H220","H222","H224","H250","H251","H252","H280","H300","H310","H330","H334","H340","H341","H350","H351","H360","H361","H362","H372","EUH001","EUH006","EUH032","EUH070"},L62)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62)))))&gt;0,"MEDIUM",IF(SUMPRODUCT(--(NOT(ISERR(SEARCH({"H221","H223","H226","H227","H228","H242","H290","H303","H304","H305","H313","H315","H316","H319","H320","H333","H336","H401","H402","EUH066"},L62)))))&gt;0,"LOW","-")))</f>
        <v>-</v>
      </c>
      <c r="X62" s="22"/>
      <c r="Y62" s="23"/>
      <c r="Z62" s="4"/>
      <c r="AA62" s="11"/>
      <c r="AB62" s="2" t="str">
        <f>IF(SUMPRODUCT(--(NOT(ISERR(SEARCH({"H350","H351","H372","EUH070"},L62)))))&gt;0,"HIGH",IF(SUMPRODUCT(--(NOT(ISERR(SEARCH({"H301","H302","H311","H312","H314","H318","H332","H335","H370","H371","H373","EUH071"},L62)))))&gt;0,"MEDIUM",IF(SUMPRODUCT(--(NOT(ISERR(SEARCH({"H223","H227","H228","H242","H290","H303","H304","H305","H313","H315","H316","H318","H319","H320","H333","H336","EUH066"},L62)))))&gt;0,"LOW","-")))</f>
        <v>-</v>
      </c>
      <c r="AC62" s="2" t="str">
        <f>IF(SUMPRODUCT(--(NOT(ISERR(SEARCH({"H334"},L62)))))&gt;0,"HIGH",IF(SUMPRODUCT(--(NOT(ISERR(SEARCH({"H317"},L62)))))&gt;0,"MEDIUM","-"))</f>
        <v>-</v>
      </c>
      <c r="AD62" s="2" t="str">
        <f>IF(SUMPRODUCT(--(NOT(ISERR(SEARCH({"H340","H341","H360","H361","H362"},L62)))))&gt;0,"HIGH","-")</f>
        <v>-</v>
      </c>
      <c r="AE62" s="2" t="str">
        <f>IF(SUMPRODUCT(--(NOT(ISERR(SEARCH({"H300","H310","H330"},L62)))))&gt;0,"HIGH","-")</f>
        <v>-</v>
      </c>
      <c r="AF62" s="2" t="str">
        <f>IF(SUMPRODUCT(--(NOT(ISERR(SEARCH({"H250","H251","H252","EUH032"},L62)))))&gt;0,"HIGH",IF(SUMPRODUCT(--(NOT(ISERR(SEARCH({"H260","H261","H270","H271","H272","EUH014","EUH029","EUH031"},L62)))))&gt;0,"MEDIUM","-"))</f>
        <v>-</v>
      </c>
      <c r="AG62" s="2" t="str">
        <f>IF(SUMPRODUCT(--(NOT(ISERR(SEARCH({"H400","H410","H411","H412","H413","H420","EUH059"},L62)))))&gt;0,"MEDIUM",IF(SUMPRODUCT(--(NOT(ISERR(SEARCH({"H401","H402"},L62)))))&gt;0,"LOW","-"))</f>
        <v>-</v>
      </c>
      <c r="AH62" s="2" t="str">
        <f>IF(SUMPRODUCT(--(NOT(ISERR(SEARCH({"H200","H201","H202","H203","H280","EUH001","EUH006"},L62)))))&gt;0,"HIGH",IF(SUMPRODUCT(--(NOT(ISERR(SEARCH({"H204","H205","H240","H241","EUH018","EUH019","EUH044"},L62)))))&gt;0,"MEDIUM","-"))</f>
        <v>-</v>
      </c>
      <c r="AI62" s="2" t="str">
        <f>IF(SUMPRODUCT(--(NOT(ISERR(SEARCH({"H222","H224"},L62)))))&gt;0,"HIGH",IF(SUMPRODUCT(--(NOT(ISERR(SEARCH({"H225"},L62)))))&gt;0,"MEDIUM",IF(SUMPRODUCT(--(NOT(ISERR(SEARCH({"H226"},L62)))))&gt;0,"LOW","-")))</f>
        <v>-</v>
      </c>
      <c r="AJ62" s="2" t="str">
        <f>IF(SUMPRODUCT(--(NOT(ISERR(SEARCH({"H220"},M62)))))&gt;0,"HIGH",IF(SUMPRODUCT(--(NOT(ISERR(SEARCH({"H270","H271","H272"},M62)))))&gt;0,"MEDIUM",IF(SUMPRODUCT(--(NOT(ISERR(SEARCH({"H221"},M62)))))&gt;0,"LOW","-")))</f>
        <v>-</v>
      </c>
      <c r="AK62" s="2" t="str">
        <f>IF(SUMPRODUCT(--(NOT(ISERR(SEARCH({"H330"},L62)))))&gt;0,"HIGH",IF(SUMPRODUCT(--(NOT(ISERR(SEARCH({"H281","H331"},L62)))))&gt;0,"MEDIUM","-"))</f>
        <v>-</v>
      </c>
    </row>
    <row r="63" spans="1:37" ht="25" customHeight="1" x14ac:dyDescent="0.2">
      <c r="A63" s="18"/>
      <c r="B63" s="18"/>
      <c r="C63" s="18"/>
      <c r="D63" s="18"/>
      <c r="E63" s="18"/>
      <c r="F63" s="18"/>
      <c r="G63" s="19"/>
      <c r="H63" s="19"/>
      <c r="I63" s="18"/>
      <c r="J63" s="18"/>
      <c r="K63" s="18"/>
      <c r="L63" s="28"/>
      <c r="M63" s="18"/>
      <c r="N63" s="21" t="str">
        <f>IF(SUMPRODUCT(--(NOT(ISERR(SEARCH({"H400","H401","H402","H410","H411","H412","H413"},L63)))))&gt;0,"X","-")</f>
        <v>-</v>
      </c>
      <c r="O63" s="21" t="str">
        <f>IF(SUMPRODUCT(--(NOT(ISERR(SEARCH({"H302","H303","H312","H313","H315","H316","H317","H319","H320","H332","H333","H335","H336","H420","EUH014","EUH029","EUH031","EUH032","EUH059","EUH066"},L63)))))&gt;0,"X","-")</f>
        <v>-</v>
      </c>
      <c r="P63" s="21" t="str">
        <f>IF(SUMPRODUCT(--(NOT(ISERR(SEARCH({"H200","H201","H202","H203","H204","H205","H240","H241","EUH001","EUH006","EUH018","EUH019","EUH044"},L63)))))&gt;0,"X","-")</f>
        <v>-</v>
      </c>
      <c r="Q63" s="21" t="str">
        <f>IF(SUMPRODUCT(--(NOT(ISERR(SEARCH({"H304","H305","H334","H340","H341","H350","H351","H360","H361","H370","H371","H372","H373"},L63)))))&gt;0,"X","-")</f>
        <v>-</v>
      </c>
      <c r="R63" s="21" t="str">
        <f>IF(SUMPRODUCT(--(NOT(ISERR(SEARCH({"H280","H281"},L63)))))&gt;0,"X","-")</f>
        <v>-</v>
      </c>
      <c r="S63" s="21" t="str">
        <f>IF(SUMPRODUCT(--(NOT(ISERR(SEARCH({"H270","H271","H272","H281"},L63)))))&gt;0,"X","-")</f>
        <v>-</v>
      </c>
      <c r="T63" s="21" t="str">
        <f>IF(SUMPRODUCT(--(NOT(ISERR(SEARCH({"H203","H204","H220","H221","H222","H223","H224","H225","H226","H227","H228","H241","H242","H250","H251","H252","H260","H261"},L63)))))&gt;0,"X","-")</f>
        <v>-</v>
      </c>
      <c r="U63" s="21" t="str">
        <f>IF(SUMPRODUCT(--(NOT(ISERR(SEARCH({"H290","H314","H318","EUH071"},L63)))))&gt;0,"X","-")</f>
        <v>-</v>
      </c>
      <c r="V63" s="21" t="str">
        <f>IF(SUMPRODUCT(--(NOT(ISERR(SEARCH({"H300","H301","H310","H311","H330","H331","EUH070"},L63)))))&gt;0,"X","-")</f>
        <v>-</v>
      </c>
      <c r="W63" s="21" t="str">
        <f>IF(SUMPRODUCT(--(NOT(ISERR(SEARCH({"H200","201","H202","H203","H220","H222","H224","H250","H251","H252","H280","H300","H310","H330","H334","H340","H341","H350","H351","H360","H361","H362","H372","EUH001","EUH006","EUH032","EUH070"},L63)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63)))))&gt;0,"MEDIUM",IF(SUMPRODUCT(--(NOT(ISERR(SEARCH({"H221","H223","H226","H227","H228","H242","H290","H303","H304","H305","H313","H315","H316","H319","H320","H333","H336","H401","H402","EUH066"},L63)))))&gt;0,"LOW","-")))</f>
        <v>-</v>
      </c>
      <c r="X63" s="22"/>
      <c r="Y63" s="23"/>
      <c r="Z63" s="4"/>
      <c r="AA63" s="11"/>
      <c r="AB63" s="2" t="str">
        <f>IF(SUMPRODUCT(--(NOT(ISERR(SEARCH({"H350","H351","H372","EUH070"},L63)))))&gt;0,"HIGH",IF(SUMPRODUCT(--(NOT(ISERR(SEARCH({"H301","H302","H311","H312","H314","H318","H332","H335","H370","H371","H373","EUH071"},L63)))))&gt;0,"MEDIUM",IF(SUMPRODUCT(--(NOT(ISERR(SEARCH({"H223","H227","H228","H242","H290","H303","H304","H305","H313","H315","H316","H318","H319","H320","H333","H336","EUH066"},L63)))))&gt;0,"LOW","-")))</f>
        <v>-</v>
      </c>
      <c r="AC63" s="2" t="str">
        <f>IF(SUMPRODUCT(--(NOT(ISERR(SEARCH({"H334"},L63)))))&gt;0,"HIGH",IF(SUMPRODUCT(--(NOT(ISERR(SEARCH({"H317"},L63)))))&gt;0,"MEDIUM","-"))</f>
        <v>-</v>
      </c>
      <c r="AD63" s="2" t="str">
        <f>IF(SUMPRODUCT(--(NOT(ISERR(SEARCH({"H340","H341","H360","H361","H362"},L63)))))&gt;0,"HIGH","-")</f>
        <v>-</v>
      </c>
      <c r="AE63" s="2" t="str">
        <f>IF(SUMPRODUCT(--(NOT(ISERR(SEARCH({"H300","H310","H330"},L63)))))&gt;0,"HIGH","-")</f>
        <v>-</v>
      </c>
      <c r="AF63" s="2" t="str">
        <f>IF(SUMPRODUCT(--(NOT(ISERR(SEARCH({"H250","H251","H252","EUH032"},L63)))))&gt;0,"HIGH",IF(SUMPRODUCT(--(NOT(ISERR(SEARCH({"H260","H261","H270","H271","H272","EUH014","EUH029","EUH031"},L63)))))&gt;0,"MEDIUM","-"))</f>
        <v>-</v>
      </c>
      <c r="AG63" s="2" t="str">
        <f>IF(SUMPRODUCT(--(NOT(ISERR(SEARCH({"H400","H410","H411","H412","H413","H420","EUH059"},L63)))))&gt;0,"MEDIUM",IF(SUMPRODUCT(--(NOT(ISERR(SEARCH({"H401","H402"},L63)))))&gt;0,"LOW","-"))</f>
        <v>-</v>
      </c>
      <c r="AH63" s="2" t="str">
        <f>IF(SUMPRODUCT(--(NOT(ISERR(SEARCH({"H200","H201","H202","H203","H280","EUH001","EUH006"},L63)))))&gt;0,"HIGH",IF(SUMPRODUCT(--(NOT(ISERR(SEARCH({"H204","H205","H240","H241","EUH018","EUH019","EUH044"},L63)))))&gt;0,"MEDIUM","-"))</f>
        <v>-</v>
      </c>
      <c r="AI63" s="2" t="str">
        <f>IF(SUMPRODUCT(--(NOT(ISERR(SEARCH({"H222","H224"},L63)))))&gt;0,"HIGH",IF(SUMPRODUCT(--(NOT(ISERR(SEARCH({"H225"},L63)))))&gt;0,"MEDIUM",IF(SUMPRODUCT(--(NOT(ISERR(SEARCH({"H226"},L63)))))&gt;0,"LOW","-")))</f>
        <v>-</v>
      </c>
      <c r="AJ63" s="2" t="str">
        <f>IF(SUMPRODUCT(--(NOT(ISERR(SEARCH({"H220"},M63)))))&gt;0,"HIGH",IF(SUMPRODUCT(--(NOT(ISERR(SEARCH({"H270","H271","H272"},M63)))))&gt;0,"MEDIUM",IF(SUMPRODUCT(--(NOT(ISERR(SEARCH({"H221"},M63)))))&gt;0,"LOW","-")))</f>
        <v>-</v>
      </c>
      <c r="AK63" s="2" t="str">
        <f>IF(SUMPRODUCT(--(NOT(ISERR(SEARCH({"H330"},L63)))))&gt;0,"HIGH",IF(SUMPRODUCT(--(NOT(ISERR(SEARCH({"H281","H331"},L63)))))&gt;0,"MEDIUM","-"))</f>
        <v>-</v>
      </c>
    </row>
    <row r="64" spans="1:37" ht="25" customHeight="1" x14ac:dyDescent="0.2">
      <c r="A64" s="18"/>
      <c r="B64" s="18"/>
      <c r="C64" s="18"/>
      <c r="D64" s="18"/>
      <c r="E64" s="18"/>
      <c r="F64" s="18"/>
      <c r="G64" s="19"/>
      <c r="H64" s="19"/>
      <c r="I64" s="18"/>
      <c r="J64" s="18"/>
      <c r="K64" s="18"/>
      <c r="L64" s="28"/>
      <c r="M64" s="18"/>
      <c r="N64" s="21" t="str">
        <f>IF(SUMPRODUCT(--(NOT(ISERR(SEARCH({"H400","H401","H402","H410","H411","H412","H413"},L64)))))&gt;0,"X","-")</f>
        <v>-</v>
      </c>
      <c r="O64" s="21" t="str">
        <f>IF(SUMPRODUCT(--(NOT(ISERR(SEARCH({"H302","H303","H312","H313","H315","H316","H317","H319","H320","H332","H333","H335","H336","H420","EUH014","EUH029","EUH031","EUH032","EUH059","EUH066"},L64)))))&gt;0,"X","-")</f>
        <v>-</v>
      </c>
      <c r="P64" s="21" t="str">
        <f>IF(SUMPRODUCT(--(NOT(ISERR(SEARCH({"H200","H201","H202","H203","H204","H205","H240","H241","EUH001","EUH006","EUH018","EUH019","EUH044"},L64)))))&gt;0,"X","-")</f>
        <v>-</v>
      </c>
      <c r="Q64" s="21" t="str">
        <f>IF(SUMPRODUCT(--(NOT(ISERR(SEARCH({"H304","H305","H334","H340","H341","H350","H351","H360","H361","H370","H371","H372","H373"},L64)))))&gt;0,"X","-")</f>
        <v>-</v>
      </c>
      <c r="R64" s="21" t="str">
        <f>IF(SUMPRODUCT(--(NOT(ISERR(SEARCH({"H280","H281"},L64)))))&gt;0,"X","-")</f>
        <v>-</v>
      </c>
      <c r="S64" s="21" t="str">
        <f>IF(SUMPRODUCT(--(NOT(ISERR(SEARCH({"H270","H271","H272","H281"},L64)))))&gt;0,"X","-")</f>
        <v>-</v>
      </c>
      <c r="T64" s="21" t="str">
        <f>IF(SUMPRODUCT(--(NOT(ISERR(SEARCH({"H203","H204","H220","H221","H222","H223","H224","H225","H226","H227","H228","H241","H242","H250","H251","H252","H260","H261"},L64)))))&gt;0,"X","-")</f>
        <v>-</v>
      </c>
      <c r="U64" s="21" t="str">
        <f>IF(SUMPRODUCT(--(NOT(ISERR(SEARCH({"H290","H314","H318","EUH071"},L64)))))&gt;0,"X","-")</f>
        <v>-</v>
      </c>
      <c r="V64" s="21" t="str">
        <f>IF(SUMPRODUCT(--(NOT(ISERR(SEARCH({"H300","H301","H310","H311","H330","H331","EUH070"},L64)))))&gt;0,"X","-")</f>
        <v>-</v>
      </c>
      <c r="W64" s="21" t="str">
        <f>IF(SUMPRODUCT(--(NOT(ISERR(SEARCH({"H200","201","H202","H203","H220","H222","H224","H250","H251","H252","H280","H300","H310","H330","H334","H340","H341","H350","H351","H360","H361","H362","H372","EUH001","EUH006","EUH032","EUH070"},L64)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64)))))&gt;0,"MEDIUM",IF(SUMPRODUCT(--(NOT(ISERR(SEARCH({"H221","H223","H226","H227","H228","H242","H290","H303","H304","H305","H313","H315","H316","H319","H320","H333","H336","H401","H402","EUH066"},L64)))))&gt;0,"LOW","-")))</f>
        <v>-</v>
      </c>
      <c r="X64" s="22"/>
      <c r="Y64" s="23"/>
      <c r="Z64" s="4"/>
      <c r="AA64" s="11"/>
      <c r="AB64" s="2" t="str">
        <f>IF(SUMPRODUCT(--(NOT(ISERR(SEARCH({"H350","H351","H372","EUH070"},L64)))))&gt;0,"HIGH",IF(SUMPRODUCT(--(NOT(ISERR(SEARCH({"H301","H302","H311","H312","H314","H318","H332","H335","H370","H371","H373","EUH071"},L64)))))&gt;0,"MEDIUM",IF(SUMPRODUCT(--(NOT(ISERR(SEARCH({"H223","H227","H228","H242","H290","H303","H304","H305","H313","H315","H316","H318","H319","H320","H333","H336","EUH066"},L64)))))&gt;0,"LOW","-")))</f>
        <v>-</v>
      </c>
      <c r="AC64" s="2" t="str">
        <f>IF(SUMPRODUCT(--(NOT(ISERR(SEARCH({"H334"},L64)))))&gt;0,"HIGH",IF(SUMPRODUCT(--(NOT(ISERR(SEARCH({"H317"},L64)))))&gt;0,"MEDIUM","-"))</f>
        <v>-</v>
      </c>
      <c r="AD64" s="2" t="str">
        <f>IF(SUMPRODUCT(--(NOT(ISERR(SEARCH({"H340","H341","H360","H361","H362"},L64)))))&gt;0,"HIGH","-")</f>
        <v>-</v>
      </c>
      <c r="AE64" s="2" t="str">
        <f>IF(SUMPRODUCT(--(NOT(ISERR(SEARCH({"H300","H310","H330"},L64)))))&gt;0,"HIGH","-")</f>
        <v>-</v>
      </c>
      <c r="AF64" s="2" t="str">
        <f>IF(SUMPRODUCT(--(NOT(ISERR(SEARCH({"H250","H251","H252","EUH032"},L64)))))&gt;0,"HIGH",IF(SUMPRODUCT(--(NOT(ISERR(SEARCH({"H260","H261","H270","H271","H272","EUH014","EUH029","EUH031"},L64)))))&gt;0,"MEDIUM","-"))</f>
        <v>-</v>
      </c>
      <c r="AG64" s="2" t="str">
        <f>IF(SUMPRODUCT(--(NOT(ISERR(SEARCH({"H400","H410","H411","H412","H413","H420","EUH059"},L64)))))&gt;0,"MEDIUM",IF(SUMPRODUCT(--(NOT(ISERR(SEARCH({"H401","H402"},L64)))))&gt;0,"LOW","-"))</f>
        <v>-</v>
      </c>
      <c r="AH64" s="2" t="str">
        <f>IF(SUMPRODUCT(--(NOT(ISERR(SEARCH({"H200","H201","H202","H203","H280","EUH001","EUH006"},L64)))))&gt;0,"HIGH",IF(SUMPRODUCT(--(NOT(ISERR(SEARCH({"H204","H205","H240","H241","EUH018","EUH019","EUH044"},L64)))))&gt;0,"MEDIUM","-"))</f>
        <v>-</v>
      </c>
      <c r="AI64" s="2" t="str">
        <f>IF(SUMPRODUCT(--(NOT(ISERR(SEARCH({"H222","H224"},L64)))))&gt;0,"HIGH",IF(SUMPRODUCT(--(NOT(ISERR(SEARCH({"H225"},L64)))))&gt;0,"MEDIUM",IF(SUMPRODUCT(--(NOT(ISERR(SEARCH({"H226"},L64)))))&gt;0,"LOW","-")))</f>
        <v>-</v>
      </c>
      <c r="AJ64" s="2" t="str">
        <f>IF(SUMPRODUCT(--(NOT(ISERR(SEARCH({"H220"},M64)))))&gt;0,"HIGH",IF(SUMPRODUCT(--(NOT(ISERR(SEARCH({"H270","H271","H272"},M64)))))&gt;0,"MEDIUM",IF(SUMPRODUCT(--(NOT(ISERR(SEARCH({"H221"},M64)))))&gt;0,"LOW","-")))</f>
        <v>-</v>
      </c>
      <c r="AK64" s="2" t="str">
        <f>IF(SUMPRODUCT(--(NOT(ISERR(SEARCH({"H330"},L64)))))&gt;0,"HIGH",IF(SUMPRODUCT(--(NOT(ISERR(SEARCH({"H281","H331"},L64)))))&gt;0,"MEDIUM","-"))</f>
        <v>-</v>
      </c>
    </row>
    <row r="65" spans="1:37" ht="25" customHeight="1" x14ac:dyDescent="0.2">
      <c r="A65" s="18"/>
      <c r="B65" s="18"/>
      <c r="C65" s="18"/>
      <c r="D65" s="18"/>
      <c r="E65" s="18"/>
      <c r="F65" s="18"/>
      <c r="G65" s="19"/>
      <c r="H65" s="19"/>
      <c r="I65" s="18"/>
      <c r="J65" s="18"/>
      <c r="K65" s="18"/>
      <c r="L65" s="28"/>
      <c r="M65" s="18"/>
      <c r="N65" s="21" t="str">
        <f>IF(SUMPRODUCT(--(NOT(ISERR(SEARCH({"H400","H401","H402","H410","H411","H412","H413"},L65)))))&gt;0,"X","-")</f>
        <v>-</v>
      </c>
      <c r="O65" s="21" t="str">
        <f>IF(SUMPRODUCT(--(NOT(ISERR(SEARCH({"H302","H303","H312","H313","H315","H316","H317","H319","H320","H332","H333","H335","H336","H420","EUH014","EUH029","EUH031","EUH032","EUH059","EUH066"},L65)))))&gt;0,"X","-")</f>
        <v>-</v>
      </c>
      <c r="P65" s="21" t="str">
        <f>IF(SUMPRODUCT(--(NOT(ISERR(SEARCH({"H200","H201","H202","H203","H204","H205","H240","H241","EUH001","EUH006","EUH018","EUH019","EUH044"},L65)))))&gt;0,"X","-")</f>
        <v>-</v>
      </c>
      <c r="Q65" s="21" t="str">
        <f>IF(SUMPRODUCT(--(NOT(ISERR(SEARCH({"H304","H305","H334","H340","H341","H350","H351","H360","H361","H370","H371","H372","H373"},L65)))))&gt;0,"X","-")</f>
        <v>-</v>
      </c>
      <c r="R65" s="21" t="str">
        <f>IF(SUMPRODUCT(--(NOT(ISERR(SEARCH({"H280","H281"},L65)))))&gt;0,"X","-")</f>
        <v>-</v>
      </c>
      <c r="S65" s="21" t="str">
        <f>IF(SUMPRODUCT(--(NOT(ISERR(SEARCH({"H270","H271","H272","H281"},L65)))))&gt;0,"X","-")</f>
        <v>-</v>
      </c>
      <c r="T65" s="21" t="str">
        <f>IF(SUMPRODUCT(--(NOT(ISERR(SEARCH({"H203","H204","H220","H221","H222","H223","H224","H225","H226","H227","H228","H241","H242","H250","H251","H252","H260","H261"},L65)))))&gt;0,"X","-")</f>
        <v>-</v>
      </c>
      <c r="U65" s="21" t="str">
        <f>IF(SUMPRODUCT(--(NOT(ISERR(SEARCH({"H290","H314","H318","EUH071"},L65)))))&gt;0,"X","-")</f>
        <v>-</v>
      </c>
      <c r="V65" s="21" t="str">
        <f>IF(SUMPRODUCT(--(NOT(ISERR(SEARCH({"H300","H301","H310","H311","H330","H331","EUH070"},L65)))))&gt;0,"X","-")</f>
        <v>-</v>
      </c>
      <c r="W65" s="21" t="str">
        <f>IF(SUMPRODUCT(--(NOT(ISERR(SEARCH({"H200","201","H202","H203","H220","H222","H224","H250","H251","H252","H280","H300","H310","H330","H334","H340","H341","H350","H351","H360","H361","H362","H372","EUH001","EUH006","EUH032","EUH070"},L65)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65)))))&gt;0,"MEDIUM",IF(SUMPRODUCT(--(NOT(ISERR(SEARCH({"H221","H223","H226","H227","H228","H242","H290","H303","H304","H305","H313","H315","H316","H319","H320","H333","H336","H401","H402","EUH066"},L65)))))&gt;0,"LOW","-")))</f>
        <v>-</v>
      </c>
      <c r="X65" s="22"/>
      <c r="Y65" s="23"/>
      <c r="Z65" s="4"/>
      <c r="AA65" s="11"/>
      <c r="AB65" s="2" t="str">
        <f>IF(SUMPRODUCT(--(NOT(ISERR(SEARCH({"H350","H351","H372","EUH070"},L65)))))&gt;0,"HIGH",IF(SUMPRODUCT(--(NOT(ISERR(SEARCH({"H301","H302","H311","H312","H314","H318","H332","H335","H370","H371","H373","EUH071"},L65)))))&gt;0,"MEDIUM",IF(SUMPRODUCT(--(NOT(ISERR(SEARCH({"H223","H227","H228","H242","H290","H303","H304","H305","H313","H315","H316","H318","H319","H320","H333","H336","EUH066"},L65)))))&gt;0,"LOW","-")))</f>
        <v>-</v>
      </c>
      <c r="AC65" s="2" t="str">
        <f>IF(SUMPRODUCT(--(NOT(ISERR(SEARCH({"H334"},L65)))))&gt;0,"HIGH",IF(SUMPRODUCT(--(NOT(ISERR(SEARCH({"H317"},L65)))))&gt;0,"MEDIUM","-"))</f>
        <v>-</v>
      </c>
      <c r="AD65" s="2" t="str">
        <f>IF(SUMPRODUCT(--(NOT(ISERR(SEARCH({"H340","H341","H360","H361","H362"},L65)))))&gt;0,"HIGH","-")</f>
        <v>-</v>
      </c>
      <c r="AE65" s="2" t="str">
        <f>IF(SUMPRODUCT(--(NOT(ISERR(SEARCH({"H300","H310","H330"},L65)))))&gt;0,"HIGH","-")</f>
        <v>-</v>
      </c>
      <c r="AF65" s="2" t="str">
        <f>IF(SUMPRODUCT(--(NOT(ISERR(SEARCH({"H250","H251","H252","EUH032"},L65)))))&gt;0,"HIGH",IF(SUMPRODUCT(--(NOT(ISERR(SEARCH({"H260","H261","H270","H271","H272","EUH014","EUH029","EUH031"},L65)))))&gt;0,"MEDIUM","-"))</f>
        <v>-</v>
      </c>
      <c r="AG65" s="2" t="str">
        <f>IF(SUMPRODUCT(--(NOT(ISERR(SEARCH({"H400","H410","H411","H412","H413","H420","EUH059"},L65)))))&gt;0,"MEDIUM",IF(SUMPRODUCT(--(NOT(ISERR(SEARCH({"H401","H402"},L65)))))&gt;0,"LOW","-"))</f>
        <v>-</v>
      </c>
      <c r="AH65" s="2" t="str">
        <f>IF(SUMPRODUCT(--(NOT(ISERR(SEARCH({"H200","H201","H202","H203","H280","EUH001","EUH006"},L65)))))&gt;0,"HIGH",IF(SUMPRODUCT(--(NOT(ISERR(SEARCH({"H204","H205","H240","H241","EUH018","EUH019","EUH044"},L65)))))&gt;0,"MEDIUM","-"))</f>
        <v>-</v>
      </c>
      <c r="AI65" s="2" t="str">
        <f>IF(SUMPRODUCT(--(NOT(ISERR(SEARCH({"H222","H224"},L65)))))&gt;0,"HIGH",IF(SUMPRODUCT(--(NOT(ISERR(SEARCH({"H225"},L65)))))&gt;0,"MEDIUM",IF(SUMPRODUCT(--(NOT(ISERR(SEARCH({"H226"},L65)))))&gt;0,"LOW","-")))</f>
        <v>-</v>
      </c>
      <c r="AJ65" s="2" t="str">
        <f>IF(SUMPRODUCT(--(NOT(ISERR(SEARCH({"H220"},M65)))))&gt;0,"HIGH",IF(SUMPRODUCT(--(NOT(ISERR(SEARCH({"H270","H271","H272"},M65)))))&gt;0,"MEDIUM",IF(SUMPRODUCT(--(NOT(ISERR(SEARCH({"H221"},M65)))))&gt;0,"LOW","-")))</f>
        <v>-</v>
      </c>
      <c r="AK65" s="2" t="str">
        <f>IF(SUMPRODUCT(--(NOT(ISERR(SEARCH({"H330"},L65)))))&gt;0,"HIGH",IF(SUMPRODUCT(--(NOT(ISERR(SEARCH({"H281","H331"},L65)))))&gt;0,"MEDIUM","-"))</f>
        <v>-</v>
      </c>
    </row>
    <row r="66" spans="1:37" ht="25" customHeight="1" x14ac:dyDescent="0.2">
      <c r="A66" s="18"/>
      <c r="B66" s="18"/>
      <c r="C66" s="18"/>
      <c r="D66" s="18"/>
      <c r="E66" s="18"/>
      <c r="F66" s="18"/>
      <c r="G66" s="19"/>
      <c r="H66" s="19"/>
      <c r="I66" s="18"/>
      <c r="J66" s="18"/>
      <c r="K66" s="18"/>
      <c r="L66" s="28"/>
      <c r="M66" s="18"/>
      <c r="N66" s="21" t="str">
        <f>IF(SUMPRODUCT(--(NOT(ISERR(SEARCH({"H400","H401","H402","H410","H411","H412","H413"},L66)))))&gt;0,"X","-")</f>
        <v>-</v>
      </c>
      <c r="O66" s="21" t="str">
        <f>IF(SUMPRODUCT(--(NOT(ISERR(SEARCH({"H302","H303","H312","H313","H315","H316","H317","H319","H320","H332","H333","H335","H336","H420","EUH014","EUH029","EUH031","EUH032","EUH059","EUH066"},L66)))))&gt;0,"X","-")</f>
        <v>-</v>
      </c>
      <c r="P66" s="21" t="str">
        <f>IF(SUMPRODUCT(--(NOT(ISERR(SEARCH({"H200","H201","H202","H203","H204","H205","H240","H241","EUH001","EUH006","EUH018","EUH019","EUH044"},L66)))))&gt;0,"X","-")</f>
        <v>-</v>
      </c>
      <c r="Q66" s="21" t="str">
        <f>IF(SUMPRODUCT(--(NOT(ISERR(SEARCH({"H304","H305","H334","H340","H341","H350","H351","H360","H361","H370","H371","H372","H373"},L66)))))&gt;0,"X","-")</f>
        <v>-</v>
      </c>
      <c r="R66" s="21" t="str">
        <f>IF(SUMPRODUCT(--(NOT(ISERR(SEARCH({"H280","H281"},L66)))))&gt;0,"X","-")</f>
        <v>-</v>
      </c>
      <c r="S66" s="21" t="str">
        <f>IF(SUMPRODUCT(--(NOT(ISERR(SEARCH({"H270","H271","H272","H281"},L66)))))&gt;0,"X","-")</f>
        <v>-</v>
      </c>
      <c r="T66" s="21" t="str">
        <f>IF(SUMPRODUCT(--(NOT(ISERR(SEARCH({"H203","H204","H220","H221","H222","H223","H224","H225","H226","H227","H228","H241","H242","H250","H251","H252","H260","H261"},L66)))))&gt;0,"X","-")</f>
        <v>-</v>
      </c>
      <c r="U66" s="21" t="str">
        <f>IF(SUMPRODUCT(--(NOT(ISERR(SEARCH({"H290","H314","H318","EUH071"},L66)))))&gt;0,"X","-")</f>
        <v>-</v>
      </c>
      <c r="V66" s="21" t="str">
        <f>IF(SUMPRODUCT(--(NOT(ISERR(SEARCH({"H300","H301","H310","H311","H330","H331","EUH070"},L66)))))&gt;0,"X","-")</f>
        <v>-</v>
      </c>
      <c r="W66" s="21" t="str">
        <f>IF(SUMPRODUCT(--(NOT(ISERR(SEARCH({"H200","201","H202","H203","H220","H222","H224","H250","H251","H252","H280","H300","H310","H330","H334","H340","H341","H350","H351","H360","H361","H362","H372","EUH001","EUH006","EUH032","EUH070"},L66)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66)))))&gt;0,"MEDIUM",IF(SUMPRODUCT(--(NOT(ISERR(SEARCH({"H221","H223","H226","H227","H228","H242","H290","H303","H304","H305","H313","H315","H316","H319","H320","H333","H336","H401","H402","EUH066"},L66)))))&gt;0,"LOW","-")))</f>
        <v>-</v>
      </c>
      <c r="X66" s="22"/>
      <c r="Y66" s="23"/>
      <c r="Z66" s="4"/>
      <c r="AA66" s="11"/>
      <c r="AB66" s="2" t="str">
        <f>IF(SUMPRODUCT(--(NOT(ISERR(SEARCH({"H350","H351","H372","EUH070"},L66)))))&gt;0,"HIGH",IF(SUMPRODUCT(--(NOT(ISERR(SEARCH({"H301","H302","H311","H312","H314","H318","H332","H335","H370","H371","H373","EUH071"},L66)))))&gt;0,"MEDIUM",IF(SUMPRODUCT(--(NOT(ISERR(SEARCH({"H223","H227","H228","H242","H290","H303","H304","H305","H313","H315","H316","H318","H319","H320","H333","H336","EUH066"},L66)))))&gt;0,"LOW","-")))</f>
        <v>-</v>
      </c>
      <c r="AC66" s="2" t="str">
        <f>IF(SUMPRODUCT(--(NOT(ISERR(SEARCH({"H334"},L66)))))&gt;0,"HIGH",IF(SUMPRODUCT(--(NOT(ISERR(SEARCH({"H317"},L66)))))&gt;0,"MEDIUM","-"))</f>
        <v>-</v>
      </c>
      <c r="AD66" s="2" t="str">
        <f>IF(SUMPRODUCT(--(NOT(ISERR(SEARCH({"H340","H341","H360","H361","H362"},L66)))))&gt;0,"HIGH","-")</f>
        <v>-</v>
      </c>
      <c r="AE66" s="2" t="str">
        <f>IF(SUMPRODUCT(--(NOT(ISERR(SEARCH({"H300","H310","H330"},L66)))))&gt;0,"HIGH","-")</f>
        <v>-</v>
      </c>
      <c r="AF66" s="2" t="str">
        <f>IF(SUMPRODUCT(--(NOT(ISERR(SEARCH({"H250","H251","H252","EUH032"},L66)))))&gt;0,"HIGH",IF(SUMPRODUCT(--(NOT(ISERR(SEARCH({"H260","H261","H270","H271","H272","EUH014","EUH029","EUH031"},L66)))))&gt;0,"MEDIUM","-"))</f>
        <v>-</v>
      </c>
      <c r="AG66" s="2" t="str">
        <f>IF(SUMPRODUCT(--(NOT(ISERR(SEARCH({"H400","H410","H411","H412","H413","H420","EUH059"},L66)))))&gt;0,"MEDIUM",IF(SUMPRODUCT(--(NOT(ISERR(SEARCH({"H401","H402"},L66)))))&gt;0,"LOW","-"))</f>
        <v>-</v>
      </c>
      <c r="AH66" s="2" t="str">
        <f>IF(SUMPRODUCT(--(NOT(ISERR(SEARCH({"H200","H201","H202","H203","H280","EUH001","EUH006"},L66)))))&gt;0,"HIGH",IF(SUMPRODUCT(--(NOT(ISERR(SEARCH({"H204","H205","H240","H241","EUH018","EUH019","EUH044"},L66)))))&gt;0,"MEDIUM","-"))</f>
        <v>-</v>
      </c>
      <c r="AI66" s="2" t="str">
        <f>IF(SUMPRODUCT(--(NOT(ISERR(SEARCH({"H222","H224"},L66)))))&gt;0,"HIGH",IF(SUMPRODUCT(--(NOT(ISERR(SEARCH({"H225"},L66)))))&gt;0,"MEDIUM",IF(SUMPRODUCT(--(NOT(ISERR(SEARCH({"H226"},L66)))))&gt;0,"LOW","-")))</f>
        <v>-</v>
      </c>
      <c r="AJ66" s="2" t="str">
        <f>IF(SUMPRODUCT(--(NOT(ISERR(SEARCH({"H220"},M66)))))&gt;0,"HIGH",IF(SUMPRODUCT(--(NOT(ISERR(SEARCH({"H270","H271","H272"},M66)))))&gt;0,"MEDIUM",IF(SUMPRODUCT(--(NOT(ISERR(SEARCH({"H221"},M66)))))&gt;0,"LOW","-")))</f>
        <v>-</v>
      </c>
      <c r="AK66" s="2" t="str">
        <f>IF(SUMPRODUCT(--(NOT(ISERR(SEARCH({"H330"},L66)))))&gt;0,"HIGH",IF(SUMPRODUCT(--(NOT(ISERR(SEARCH({"H281","H331"},L66)))))&gt;0,"MEDIUM","-"))</f>
        <v>-</v>
      </c>
    </row>
    <row r="67" spans="1:37" ht="25" customHeight="1" x14ac:dyDescent="0.2">
      <c r="A67" s="18"/>
      <c r="B67" s="18"/>
      <c r="C67" s="18"/>
      <c r="D67" s="18"/>
      <c r="E67" s="18"/>
      <c r="F67" s="18"/>
      <c r="G67" s="19"/>
      <c r="H67" s="19"/>
      <c r="I67" s="18"/>
      <c r="J67" s="18"/>
      <c r="K67" s="18"/>
      <c r="L67" s="28"/>
      <c r="M67" s="18"/>
      <c r="N67" s="21" t="str">
        <f>IF(SUMPRODUCT(--(NOT(ISERR(SEARCH({"H400","H401","H402","H410","H411","H412","H413"},L67)))))&gt;0,"X","-")</f>
        <v>-</v>
      </c>
      <c r="O67" s="21" t="str">
        <f>IF(SUMPRODUCT(--(NOT(ISERR(SEARCH({"H302","H303","H312","H313","H315","H316","H317","H319","H320","H332","H333","H335","H336","H420","EUH014","EUH029","EUH031","EUH032","EUH059","EUH066"},L67)))))&gt;0,"X","-")</f>
        <v>-</v>
      </c>
      <c r="P67" s="21" t="str">
        <f>IF(SUMPRODUCT(--(NOT(ISERR(SEARCH({"H200","H201","H202","H203","H204","H205","H240","H241","EUH001","EUH006","EUH018","EUH019","EUH044"},L67)))))&gt;0,"X","-")</f>
        <v>-</v>
      </c>
      <c r="Q67" s="21" t="str">
        <f>IF(SUMPRODUCT(--(NOT(ISERR(SEARCH({"H304","H305","H334","H340","H341","H350","H351","H360","H361","H370","H371","H372","H373"},L67)))))&gt;0,"X","-")</f>
        <v>-</v>
      </c>
      <c r="R67" s="21" t="str">
        <f>IF(SUMPRODUCT(--(NOT(ISERR(SEARCH({"H280","H281"},L67)))))&gt;0,"X","-")</f>
        <v>-</v>
      </c>
      <c r="S67" s="21" t="str">
        <f>IF(SUMPRODUCT(--(NOT(ISERR(SEARCH({"H270","H271","H272","H281"},L67)))))&gt;0,"X","-")</f>
        <v>-</v>
      </c>
      <c r="T67" s="21" t="str">
        <f>IF(SUMPRODUCT(--(NOT(ISERR(SEARCH({"H203","H204","H220","H221","H222","H223","H224","H225","H226","H227","H228","H241","H242","H250","H251","H252","H260","H261"},L67)))))&gt;0,"X","-")</f>
        <v>-</v>
      </c>
      <c r="U67" s="21" t="str">
        <f>IF(SUMPRODUCT(--(NOT(ISERR(SEARCH({"H290","H314","H318","EUH071"},L67)))))&gt;0,"X","-")</f>
        <v>-</v>
      </c>
      <c r="V67" s="21" t="str">
        <f>IF(SUMPRODUCT(--(NOT(ISERR(SEARCH({"H300","H301","H310","H311","H330","H331","EUH070"},L67)))))&gt;0,"X","-")</f>
        <v>-</v>
      </c>
      <c r="W67" s="21" t="str">
        <f>IF(SUMPRODUCT(--(NOT(ISERR(SEARCH({"H200","201","H202","H203","H220","H222","H224","H250","H251","H252","H280","H300","H310","H330","H334","H340","H341","H350","H351","H360","H361","H362","H372","EUH001","EUH006","EUH032","EUH070"},L67)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67)))))&gt;0,"MEDIUM",IF(SUMPRODUCT(--(NOT(ISERR(SEARCH({"H221","H223","H226","H227","H228","H242","H290","H303","H304","H305","H313","H315","H316","H319","H320","H333","H336","H401","H402","EUH066"},L67)))))&gt;0,"LOW","-")))</f>
        <v>-</v>
      </c>
      <c r="X67" s="22"/>
      <c r="Y67" s="23"/>
      <c r="Z67" s="4"/>
      <c r="AA67" s="11"/>
      <c r="AB67" s="2" t="str">
        <f>IF(SUMPRODUCT(--(NOT(ISERR(SEARCH({"H350","H351","H372","EUH070"},L67)))))&gt;0,"HIGH",IF(SUMPRODUCT(--(NOT(ISERR(SEARCH({"H301","H302","H311","H312","H314","H318","H332","H335","H370","H371","H373","EUH071"},L67)))))&gt;0,"MEDIUM",IF(SUMPRODUCT(--(NOT(ISERR(SEARCH({"H223","H227","H228","H242","H290","H303","H304","H305","H313","H315","H316","H318","H319","H320","H333","H336","EUH066"},L67)))))&gt;0,"LOW","-")))</f>
        <v>-</v>
      </c>
      <c r="AC67" s="2" t="str">
        <f>IF(SUMPRODUCT(--(NOT(ISERR(SEARCH({"H334"},L67)))))&gt;0,"HIGH",IF(SUMPRODUCT(--(NOT(ISERR(SEARCH({"H317"},L67)))))&gt;0,"MEDIUM","-"))</f>
        <v>-</v>
      </c>
      <c r="AD67" s="2" t="str">
        <f>IF(SUMPRODUCT(--(NOT(ISERR(SEARCH({"H340","H341","H360","H361","H362"},L67)))))&gt;0,"HIGH","-")</f>
        <v>-</v>
      </c>
      <c r="AE67" s="2" t="str">
        <f>IF(SUMPRODUCT(--(NOT(ISERR(SEARCH({"H300","H310","H330"},L67)))))&gt;0,"HIGH","-")</f>
        <v>-</v>
      </c>
      <c r="AF67" s="2" t="str">
        <f>IF(SUMPRODUCT(--(NOT(ISERR(SEARCH({"H250","H251","H252","EUH032"},L67)))))&gt;0,"HIGH",IF(SUMPRODUCT(--(NOT(ISERR(SEARCH({"H260","H261","H270","H271","H272","EUH014","EUH029","EUH031"},L67)))))&gt;0,"MEDIUM","-"))</f>
        <v>-</v>
      </c>
      <c r="AG67" s="2" t="str">
        <f>IF(SUMPRODUCT(--(NOT(ISERR(SEARCH({"H400","H410","H411","H412","H413","H420","EUH059"},L67)))))&gt;0,"MEDIUM",IF(SUMPRODUCT(--(NOT(ISERR(SEARCH({"H401","H402"},L67)))))&gt;0,"LOW","-"))</f>
        <v>-</v>
      </c>
      <c r="AH67" s="2" t="str">
        <f>IF(SUMPRODUCT(--(NOT(ISERR(SEARCH({"H200","H201","H202","H203","H280","EUH001","EUH006"},L67)))))&gt;0,"HIGH",IF(SUMPRODUCT(--(NOT(ISERR(SEARCH({"H204","H205","H240","H241","EUH018","EUH019","EUH044"},L67)))))&gt;0,"MEDIUM","-"))</f>
        <v>-</v>
      </c>
      <c r="AI67" s="2" t="str">
        <f>IF(SUMPRODUCT(--(NOT(ISERR(SEARCH({"H222","H224"},L67)))))&gt;0,"HIGH",IF(SUMPRODUCT(--(NOT(ISERR(SEARCH({"H225"},L67)))))&gt;0,"MEDIUM",IF(SUMPRODUCT(--(NOT(ISERR(SEARCH({"H226"},L67)))))&gt;0,"LOW","-")))</f>
        <v>-</v>
      </c>
      <c r="AJ67" s="2" t="str">
        <f>IF(SUMPRODUCT(--(NOT(ISERR(SEARCH({"H220"},M67)))))&gt;0,"HIGH",IF(SUMPRODUCT(--(NOT(ISERR(SEARCH({"H270","H271","H272"},M67)))))&gt;0,"MEDIUM",IF(SUMPRODUCT(--(NOT(ISERR(SEARCH({"H221"},M67)))))&gt;0,"LOW","-")))</f>
        <v>-</v>
      </c>
      <c r="AK67" s="2" t="str">
        <f>IF(SUMPRODUCT(--(NOT(ISERR(SEARCH({"H330"},L67)))))&gt;0,"HIGH",IF(SUMPRODUCT(--(NOT(ISERR(SEARCH({"H281","H331"},L67)))))&gt;0,"MEDIUM","-"))</f>
        <v>-</v>
      </c>
    </row>
    <row r="68" spans="1:37" ht="25" customHeight="1" x14ac:dyDescent="0.2">
      <c r="A68" s="18"/>
      <c r="B68" s="18"/>
      <c r="C68" s="18"/>
      <c r="D68" s="18"/>
      <c r="E68" s="18"/>
      <c r="F68" s="18"/>
      <c r="G68" s="19"/>
      <c r="H68" s="19"/>
      <c r="I68" s="18"/>
      <c r="J68" s="18"/>
      <c r="K68" s="18"/>
      <c r="L68" s="28"/>
      <c r="M68" s="18"/>
      <c r="N68" s="21" t="str">
        <f>IF(SUMPRODUCT(--(NOT(ISERR(SEARCH({"H400","H401","H402","H410","H411","H412","H413"},L68)))))&gt;0,"X","-")</f>
        <v>-</v>
      </c>
      <c r="O68" s="21" t="str">
        <f>IF(SUMPRODUCT(--(NOT(ISERR(SEARCH({"H302","H303","H312","H313","H315","H316","H317","H319","H320","H332","H333","H335","H336","H420","EUH014","EUH029","EUH031","EUH032","EUH059","EUH066"},L68)))))&gt;0,"X","-")</f>
        <v>-</v>
      </c>
      <c r="P68" s="21" t="str">
        <f>IF(SUMPRODUCT(--(NOT(ISERR(SEARCH({"H200","H201","H202","H203","H204","H205","H240","H241","EUH001","EUH006","EUH018","EUH019","EUH044"},L68)))))&gt;0,"X","-")</f>
        <v>-</v>
      </c>
      <c r="Q68" s="21" t="str">
        <f>IF(SUMPRODUCT(--(NOT(ISERR(SEARCH({"H304","H305","H334","H340","H341","H350","H351","H360","H361","H370","H371","H372","H373"},L68)))))&gt;0,"X","-")</f>
        <v>-</v>
      </c>
      <c r="R68" s="21" t="str">
        <f>IF(SUMPRODUCT(--(NOT(ISERR(SEARCH({"H280","H281"},L68)))))&gt;0,"X","-")</f>
        <v>-</v>
      </c>
      <c r="S68" s="21" t="str">
        <f>IF(SUMPRODUCT(--(NOT(ISERR(SEARCH({"H270","H271","H272","H281"},L68)))))&gt;0,"X","-")</f>
        <v>-</v>
      </c>
      <c r="T68" s="21" t="str">
        <f>IF(SUMPRODUCT(--(NOT(ISERR(SEARCH({"H203","H204","H220","H221","H222","H223","H224","H225","H226","H227","H228","H241","H242","H250","H251","H252","H260","H261"},L68)))))&gt;0,"X","-")</f>
        <v>-</v>
      </c>
      <c r="U68" s="21" t="str">
        <f>IF(SUMPRODUCT(--(NOT(ISERR(SEARCH({"H290","H314","H318","EUH071"},L68)))))&gt;0,"X","-")</f>
        <v>-</v>
      </c>
      <c r="V68" s="21" t="str">
        <f>IF(SUMPRODUCT(--(NOT(ISERR(SEARCH({"H300","H301","H310","H311","H330","H331","EUH070"},L68)))))&gt;0,"X","-")</f>
        <v>-</v>
      </c>
      <c r="W68" s="21" t="str">
        <f>IF(SUMPRODUCT(--(NOT(ISERR(SEARCH({"H200","201","H202","H203","H220","H222","H224","H250","H251","H252","H280","H300","H310","H330","H334","H340","H341","H350","H351","H360","H361","H362","H372","EUH001","EUH006","EUH032","EUH070"},L68)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68)))))&gt;0,"MEDIUM",IF(SUMPRODUCT(--(NOT(ISERR(SEARCH({"H221","H223","H226","H227","H228","H242","H290","H303","H304","H305","H313","H315","H316","H319","H320","H333","H336","H401","H402","EUH066"},L68)))))&gt;0,"LOW","-")))</f>
        <v>-</v>
      </c>
      <c r="X68" s="22"/>
      <c r="Y68" s="23"/>
      <c r="Z68" s="4"/>
      <c r="AA68" s="11"/>
      <c r="AB68" s="2" t="str">
        <f>IF(SUMPRODUCT(--(NOT(ISERR(SEARCH({"H350","H351","H372","EUH070"},L68)))))&gt;0,"HIGH",IF(SUMPRODUCT(--(NOT(ISERR(SEARCH({"H301","H302","H311","H312","H314","H318","H332","H335","H370","H371","H373","EUH071"},L68)))))&gt;0,"MEDIUM",IF(SUMPRODUCT(--(NOT(ISERR(SEARCH({"H223","H227","H228","H242","H290","H303","H304","H305","H313","H315","H316","H318","H319","H320","H333","H336","EUH066"},L68)))))&gt;0,"LOW","-")))</f>
        <v>-</v>
      </c>
      <c r="AC68" s="2" t="str">
        <f>IF(SUMPRODUCT(--(NOT(ISERR(SEARCH({"H334"},L68)))))&gt;0,"HIGH",IF(SUMPRODUCT(--(NOT(ISERR(SEARCH({"H317"},L68)))))&gt;0,"MEDIUM","-"))</f>
        <v>-</v>
      </c>
      <c r="AD68" s="2" t="str">
        <f>IF(SUMPRODUCT(--(NOT(ISERR(SEARCH({"H340","H341","H360","H361","H362"},L68)))))&gt;0,"HIGH","-")</f>
        <v>-</v>
      </c>
      <c r="AE68" s="2" t="str">
        <f>IF(SUMPRODUCT(--(NOT(ISERR(SEARCH({"H300","H310","H330"},L68)))))&gt;0,"HIGH","-")</f>
        <v>-</v>
      </c>
      <c r="AF68" s="2" t="str">
        <f>IF(SUMPRODUCT(--(NOT(ISERR(SEARCH({"H250","H251","H252","EUH032"},L68)))))&gt;0,"HIGH",IF(SUMPRODUCT(--(NOT(ISERR(SEARCH({"H260","H261","H270","H271","H272","EUH014","EUH029","EUH031"},L68)))))&gt;0,"MEDIUM","-"))</f>
        <v>-</v>
      </c>
      <c r="AG68" s="2" t="str">
        <f>IF(SUMPRODUCT(--(NOT(ISERR(SEARCH({"H400","H410","H411","H412","H413","H420","EUH059"},L68)))))&gt;0,"MEDIUM",IF(SUMPRODUCT(--(NOT(ISERR(SEARCH({"H401","H402"},L68)))))&gt;0,"LOW","-"))</f>
        <v>-</v>
      </c>
      <c r="AH68" s="2" t="str">
        <f>IF(SUMPRODUCT(--(NOT(ISERR(SEARCH({"H200","H201","H202","H203","H280","EUH001","EUH006"},L68)))))&gt;0,"HIGH",IF(SUMPRODUCT(--(NOT(ISERR(SEARCH({"H204","H205","H240","H241","EUH018","EUH019","EUH044"},L68)))))&gt;0,"MEDIUM","-"))</f>
        <v>-</v>
      </c>
      <c r="AI68" s="2" t="str">
        <f>IF(SUMPRODUCT(--(NOT(ISERR(SEARCH({"H222","H224"},L68)))))&gt;0,"HIGH",IF(SUMPRODUCT(--(NOT(ISERR(SEARCH({"H225"},L68)))))&gt;0,"MEDIUM",IF(SUMPRODUCT(--(NOT(ISERR(SEARCH({"H226"},L68)))))&gt;0,"LOW","-")))</f>
        <v>-</v>
      </c>
      <c r="AJ68" s="2" t="str">
        <f>IF(SUMPRODUCT(--(NOT(ISERR(SEARCH({"H220"},M68)))))&gt;0,"HIGH",IF(SUMPRODUCT(--(NOT(ISERR(SEARCH({"H270","H271","H272"},M68)))))&gt;0,"MEDIUM",IF(SUMPRODUCT(--(NOT(ISERR(SEARCH({"H221"},M68)))))&gt;0,"LOW","-")))</f>
        <v>-</v>
      </c>
      <c r="AK68" s="2" t="str">
        <f>IF(SUMPRODUCT(--(NOT(ISERR(SEARCH({"H330"},L68)))))&gt;0,"HIGH",IF(SUMPRODUCT(--(NOT(ISERR(SEARCH({"H281","H331"},L68)))))&gt;0,"MEDIUM","-"))</f>
        <v>-</v>
      </c>
    </row>
    <row r="69" spans="1:37" ht="25" customHeight="1" x14ac:dyDescent="0.2">
      <c r="A69" s="18"/>
      <c r="B69" s="18"/>
      <c r="C69" s="18"/>
      <c r="D69" s="18"/>
      <c r="E69" s="18"/>
      <c r="F69" s="18"/>
      <c r="G69" s="19"/>
      <c r="H69" s="19"/>
      <c r="I69" s="18"/>
      <c r="J69" s="18"/>
      <c r="K69" s="18"/>
      <c r="L69" s="28"/>
      <c r="M69" s="18"/>
      <c r="N69" s="21" t="str">
        <f>IF(SUMPRODUCT(--(NOT(ISERR(SEARCH({"H400","H401","H402","H410","H411","H412","H413"},L69)))))&gt;0,"X","-")</f>
        <v>-</v>
      </c>
      <c r="O69" s="21" t="str">
        <f>IF(SUMPRODUCT(--(NOT(ISERR(SEARCH({"H302","H303","H312","H313","H315","H316","H317","H319","H320","H332","H333","H335","H336","H420","EUH014","EUH029","EUH031","EUH032","EUH059","EUH066"},L69)))))&gt;0,"X","-")</f>
        <v>-</v>
      </c>
      <c r="P69" s="21" t="str">
        <f>IF(SUMPRODUCT(--(NOT(ISERR(SEARCH({"H200","H201","H202","H203","H204","H205","H240","H241","EUH001","EUH006","EUH018","EUH019","EUH044"},L69)))))&gt;0,"X","-")</f>
        <v>-</v>
      </c>
      <c r="Q69" s="21" t="str">
        <f>IF(SUMPRODUCT(--(NOT(ISERR(SEARCH({"H304","H305","H334","H340","H341","H350","H351","H360","H361","H370","H371","H372","H373"},L69)))))&gt;0,"X","-")</f>
        <v>-</v>
      </c>
      <c r="R69" s="21" t="str">
        <f>IF(SUMPRODUCT(--(NOT(ISERR(SEARCH({"H280","H281"},L69)))))&gt;0,"X","-")</f>
        <v>-</v>
      </c>
      <c r="S69" s="21" t="str">
        <f>IF(SUMPRODUCT(--(NOT(ISERR(SEARCH({"H270","H271","H272","H281"},L69)))))&gt;0,"X","-")</f>
        <v>-</v>
      </c>
      <c r="T69" s="21" t="str">
        <f>IF(SUMPRODUCT(--(NOT(ISERR(SEARCH({"H203","H204","H220","H221","H222","H223","H224","H225","H226","H227","H228","H241","H242","H250","H251","H252","H260","H261"},L69)))))&gt;0,"X","-")</f>
        <v>-</v>
      </c>
      <c r="U69" s="21" t="str">
        <f>IF(SUMPRODUCT(--(NOT(ISERR(SEARCH({"H290","H314","H318","EUH071"},L69)))))&gt;0,"X","-")</f>
        <v>-</v>
      </c>
      <c r="V69" s="21" t="str">
        <f>IF(SUMPRODUCT(--(NOT(ISERR(SEARCH({"H300","H301","H310","H311","H330","H331","EUH070"},L69)))))&gt;0,"X","-")</f>
        <v>-</v>
      </c>
      <c r="W69" s="21" t="str">
        <f>IF(SUMPRODUCT(--(NOT(ISERR(SEARCH({"H200","201","H202","H203","H220","H222","H224","H250","H251","H252","H280","H300","H310","H330","H334","H340","H341","H350","H351","H360","H361","H362","H372","EUH001","EUH006","EUH032","EUH070"},L69)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69)))))&gt;0,"MEDIUM",IF(SUMPRODUCT(--(NOT(ISERR(SEARCH({"H221","H223","H226","H227","H228","H242","H290","H303","H304","H305","H313","H315","H316","H319","H320","H333","H336","H401","H402","EUH066"},L69)))))&gt;0,"LOW","-")))</f>
        <v>-</v>
      </c>
      <c r="X69" s="22"/>
      <c r="Y69" s="23"/>
      <c r="Z69" s="4"/>
      <c r="AA69" s="11"/>
      <c r="AB69" s="2" t="str">
        <f>IF(SUMPRODUCT(--(NOT(ISERR(SEARCH({"H350","H351","H372","EUH070"},L69)))))&gt;0,"HIGH",IF(SUMPRODUCT(--(NOT(ISERR(SEARCH({"H301","H302","H311","H312","H314","H318","H332","H335","H370","H371","H373","EUH071"},L69)))))&gt;0,"MEDIUM",IF(SUMPRODUCT(--(NOT(ISERR(SEARCH({"H223","H227","H228","H242","H290","H303","H304","H305","H313","H315","H316","H318","H319","H320","H333","H336","EUH066"},L69)))))&gt;0,"LOW","-")))</f>
        <v>-</v>
      </c>
      <c r="AC69" s="2" t="str">
        <f>IF(SUMPRODUCT(--(NOT(ISERR(SEARCH({"H334"},L69)))))&gt;0,"HIGH",IF(SUMPRODUCT(--(NOT(ISERR(SEARCH({"H317"},L69)))))&gt;0,"MEDIUM","-"))</f>
        <v>-</v>
      </c>
      <c r="AD69" s="2" t="str">
        <f>IF(SUMPRODUCT(--(NOT(ISERR(SEARCH({"H340","H341","H360","H361","H362"},L69)))))&gt;0,"HIGH","-")</f>
        <v>-</v>
      </c>
      <c r="AE69" s="2" t="str">
        <f>IF(SUMPRODUCT(--(NOT(ISERR(SEARCH({"H300","H310","H330"},L69)))))&gt;0,"HIGH","-")</f>
        <v>-</v>
      </c>
      <c r="AF69" s="2" t="str">
        <f>IF(SUMPRODUCT(--(NOT(ISERR(SEARCH({"H250","H251","H252","EUH032"},L69)))))&gt;0,"HIGH",IF(SUMPRODUCT(--(NOT(ISERR(SEARCH({"H260","H261","H270","H271","H272","EUH014","EUH029","EUH031"},L69)))))&gt;0,"MEDIUM","-"))</f>
        <v>-</v>
      </c>
      <c r="AG69" s="2" t="str">
        <f>IF(SUMPRODUCT(--(NOT(ISERR(SEARCH({"H400","H410","H411","H412","H413","H420","EUH059"},L69)))))&gt;0,"MEDIUM",IF(SUMPRODUCT(--(NOT(ISERR(SEARCH({"H401","H402"},L69)))))&gt;0,"LOW","-"))</f>
        <v>-</v>
      </c>
      <c r="AH69" s="2" t="str">
        <f>IF(SUMPRODUCT(--(NOT(ISERR(SEARCH({"H200","H201","H202","H203","H280","EUH001","EUH006"},L69)))))&gt;0,"HIGH",IF(SUMPRODUCT(--(NOT(ISERR(SEARCH({"H204","H205","H240","H241","EUH018","EUH019","EUH044"},L69)))))&gt;0,"MEDIUM","-"))</f>
        <v>-</v>
      </c>
      <c r="AI69" s="2" t="str">
        <f>IF(SUMPRODUCT(--(NOT(ISERR(SEARCH({"H222","H224"},L69)))))&gt;0,"HIGH",IF(SUMPRODUCT(--(NOT(ISERR(SEARCH({"H225"},L69)))))&gt;0,"MEDIUM",IF(SUMPRODUCT(--(NOT(ISERR(SEARCH({"H226"},L69)))))&gt;0,"LOW","-")))</f>
        <v>-</v>
      </c>
      <c r="AJ69" s="2" t="str">
        <f>IF(SUMPRODUCT(--(NOT(ISERR(SEARCH({"H220"},M69)))))&gt;0,"HIGH",IF(SUMPRODUCT(--(NOT(ISERR(SEARCH({"H270","H271","H272"},M69)))))&gt;0,"MEDIUM",IF(SUMPRODUCT(--(NOT(ISERR(SEARCH({"H221"},M69)))))&gt;0,"LOW","-")))</f>
        <v>-</v>
      </c>
      <c r="AK69" s="2" t="str">
        <f>IF(SUMPRODUCT(--(NOT(ISERR(SEARCH({"H330"},L69)))))&gt;0,"HIGH",IF(SUMPRODUCT(--(NOT(ISERR(SEARCH({"H281","H331"},L69)))))&gt;0,"MEDIUM","-"))</f>
        <v>-</v>
      </c>
    </row>
    <row r="70" spans="1:37" ht="25" customHeight="1" x14ac:dyDescent="0.2">
      <c r="A70" s="18"/>
      <c r="B70" s="18"/>
      <c r="C70" s="18"/>
      <c r="D70" s="18"/>
      <c r="E70" s="18"/>
      <c r="F70" s="18"/>
      <c r="G70" s="19"/>
      <c r="H70" s="19"/>
      <c r="I70" s="18"/>
      <c r="J70" s="18"/>
      <c r="K70" s="18"/>
      <c r="L70" s="28"/>
      <c r="M70" s="18"/>
      <c r="N70" s="21" t="str">
        <f>IF(SUMPRODUCT(--(NOT(ISERR(SEARCH({"H400","H401","H402","H410","H411","H412","H413"},L70)))))&gt;0,"X","-")</f>
        <v>-</v>
      </c>
      <c r="O70" s="21" t="str">
        <f>IF(SUMPRODUCT(--(NOT(ISERR(SEARCH({"H302","H303","H312","H313","H315","H316","H317","H319","H320","H332","H333","H335","H336","H420","EUH014","EUH029","EUH031","EUH032","EUH059","EUH066"},L70)))))&gt;0,"X","-")</f>
        <v>-</v>
      </c>
      <c r="P70" s="21" t="str">
        <f>IF(SUMPRODUCT(--(NOT(ISERR(SEARCH({"H200","H201","H202","H203","H204","H205","H240","H241","EUH001","EUH006","EUH018","EUH019","EUH044"},L70)))))&gt;0,"X","-")</f>
        <v>-</v>
      </c>
      <c r="Q70" s="21" t="str">
        <f>IF(SUMPRODUCT(--(NOT(ISERR(SEARCH({"H304","H305","H334","H340","H341","H350","H351","H360","H361","H370","H371","H372","H373"},L70)))))&gt;0,"X","-")</f>
        <v>-</v>
      </c>
      <c r="R70" s="21" t="str">
        <f>IF(SUMPRODUCT(--(NOT(ISERR(SEARCH({"H280","H281"},L70)))))&gt;0,"X","-")</f>
        <v>-</v>
      </c>
      <c r="S70" s="21" t="str">
        <f>IF(SUMPRODUCT(--(NOT(ISERR(SEARCH({"H270","H271","H272","H281"},L70)))))&gt;0,"X","-")</f>
        <v>-</v>
      </c>
      <c r="T70" s="21" t="str">
        <f>IF(SUMPRODUCT(--(NOT(ISERR(SEARCH({"H203","H204","H220","H221","H222","H223","H224","H225","H226","H227","H228","H241","H242","H250","H251","H252","H260","H261"},L70)))))&gt;0,"X","-")</f>
        <v>-</v>
      </c>
      <c r="U70" s="21" t="str">
        <f>IF(SUMPRODUCT(--(NOT(ISERR(SEARCH({"H290","H314","H318","EUH071"},L70)))))&gt;0,"X","-")</f>
        <v>-</v>
      </c>
      <c r="V70" s="21" t="str">
        <f>IF(SUMPRODUCT(--(NOT(ISERR(SEARCH({"H300","H301","H310","H311","H330","H331","EUH070"},L70)))))&gt;0,"X","-")</f>
        <v>-</v>
      </c>
      <c r="W70" s="21" t="str">
        <f>IF(SUMPRODUCT(--(NOT(ISERR(SEARCH({"H200","201","H202","H203","H220","H222","H224","H250","H251","H252","H280","H300","H310","H330","H334","H340","H341","H350","H351","H360","H361","H362","H372","EUH001","EUH006","EUH032","EUH070"},L70)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70)))))&gt;0,"MEDIUM",IF(SUMPRODUCT(--(NOT(ISERR(SEARCH({"H221","H223","H226","H227","H228","H242","H290","H303","H304","H305","H313","H315","H316","H319","H320","H333","H336","H401","H402","EUH066"},L70)))))&gt;0,"LOW","-")))</f>
        <v>-</v>
      </c>
      <c r="X70" s="22"/>
      <c r="Y70" s="23"/>
      <c r="Z70" s="4"/>
      <c r="AA70" s="11"/>
      <c r="AB70" s="2" t="str">
        <f>IF(SUMPRODUCT(--(NOT(ISERR(SEARCH({"H350","H351","H372","EUH070"},L70)))))&gt;0,"HIGH",IF(SUMPRODUCT(--(NOT(ISERR(SEARCH({"H301","H302","H311","H312","H314","H318","H332","H335","H370","H371","H373","EUH071"},L70)))))&gt;0,"MEDIUM",IF(SUMPRODUCT(--(NOT(ISERR(SEARCH({"H223","H227","H228","H242","H290","H303","H304","H305","H313","H315","H316","H318","H319","H320","H333","H336","EUH066"},L70)))))&gt;0,"LOW","-")))</f>
        <v>-</v>
      </c>
      <c r="AC70" s="2" t="str">
        <f>IF(SUMPRODUCT(--(NOT(ISERR(SEARCH({"H334"},L70)))))&gt;0,"HIGH",IF(SUMPRODUCT(--(NOT(ISERR(SEARCH({"H317"},L70)))))&gt;0,"MEDIUM","-"))</f>
        <v>-</v>
      </c>
      <c r="AD70" s="2" t="str">
        <f>IF(SUMPRODUCT(--(NOT(ISERR(SEARCH({"H340","H341","H360","H361","H362"},L70)))))&gt;0,"HIGH","-")</f>
        <v>-</v>
      </c>
      <c r="AE70" s="2" t="str">
        <f>IF(SUMPRODUCT(--(NOT(ISERR(SEARCH({"H300","H310","H330"},L70)))))&gt;0,"HIGH","-")</f>
        <v>-</v>
      </c>
      <c r="AF70" s="2" t="str">
        <f>IF(SUMPRODUCT(--(NOT(ISERR(SEARCH({"H250","H251","H252","EUH032"},L70)))))&gt;0,"HIGH",IF(SUMPRODUCT(--(NOT(ISERR(SEARCH({"H260","H261","H270","H271","H272","EUH014","EUH029","EUH031"},L70)))))&gt;0,"MEDIUM","-"))</f>
        <v>-</v>
      </c>
      <c r="AG70" s="2" t="str">
        <f>IF(SUMPRODUCT(--(NOT(ISERR(SEARCH({"H400","H410","H411","H412","H413","H420","EUH059"},L70)))))&gt;0,"MEDIUM",IF(SUMPRODUCT(--(NOT(ISERR(SEARCH({"H401","H402"},L70)))))&gt;0,"LOW","-"))</f>
        <v>-</v>
      </c>
      <c r="AH70" s="2" t="str">
        <f>IF(SUMPRODUCT(--(NOT(ISERR(SEARCH({"H200","H201","H202","H203","H280","EUH001","EUH006"},L70)))))&gt;0,"HIGH",IF(SUMPRODUCT(--(NOT(ISERR(SEARCH({"H204","H205","H240","H241","EUH018","EUH019","EUH044"},L70)))))&gt;0,"MEDIUM","-"))</f>
        <v>-</v>
      </c>
      <c r="AI70" s="2" t="str">
        <f>IF(SUMPRODUCT(--(NOT(ISERR(SEARCH({"H222","H224"},L70)))))&gt;0,"HIGH",IF(SUMPRODUCT(--(NOT(ISERR(SEARCH({"H225"},L70)))))&gt;0,"MEDIUM",IF(SUMPRODUCT(--(NOT(ISERR(SEARCH({"H226"},L70)))))&gt;0,"LOW","-")))</f>
        <v>-</v>
      </c>
      <c r="AJ70" s="2" t="str">
        <f>IF(SUMPRODUCT(--(NOT(ISERR(SEARCH({"H220"},M70)))))&gt;0,"HIGH",IF(SUMPRODUCT(--(NOT(ISERR(SEARCH({"H270","H271","H272"},M70)))))&gt;0,"MEDIUM",IF(SUMPRODUCT(--(NOT(ISERR(SEARCH({"H221"},M70)))))&gt;0,"LOW","-")))</f>
        <v>-</v>
      </c>
      <c r="AK70" s="2" t="str">
        <f>IF(SUMPRODUCT(--(NOT(ISERR(SEARCH({"H330"},L70)))))&gt;0,"HIGH",IF(SUMPRODUCT(--(NOT(ISERR(SEARCH({"H281","H331"},L70)))))&gt;0,"MEDIUM","-"))</f>
        <v>-</v>
      </c>
    </row>
    <row r="71" spans="1:37" ht="25" customHeight="1" x14ac:dyDescent="0.2">
      <c r="A71" s="18"/>
      <c r="B71" s="18"/>
      <c r="C71" s="18"/>
      <c r="D71" s="18"/>
      <c r="E71" s="18"/>
      <c r="F71" s="18"/>
      <c r="G71" s="19"/>
      <c r="H71" s="19"/>
      <c r="I71" s="18"/>
      <c r="J71" s="18"/>
      <c r="K71" s="18"/>
      <c r="L71" s="28"/>
      <c r="M71" s="18"/>
      <c r="N71" s="21" t="str">
        <f>IF(SUMPRODUCT(--(NOT(ISERR(SEARCH({"H400","H401","H402","H410","H411","H412","H413"},L71)))))&gt;0,"X","-")</f>
        <v>-</v>
      </c>
      <c r="O71" s="21" t="str">
        <f>IF(SUMPRODUCT(--(NOT(ISERR(SEARCH({"H302","H303","H312","H313","H315","H316","H317","H319","H320","H332","H333","H335","H336","H420","EUH014","EUH029","EUH031","EUH032","EUH059","EUH066"},L71)))))&gt;0,"X","-")</f>
        <v>-</v>
      </c>
      <c r="P71" s="21" t="str">
        <f>IF(SUMPRODUCT(--(NOT(ISERR(SEARCH({"H200","H201","H202","H203","H204","H205","H240","H241","EUH001","EUH006","EUH018","EUH019","EUH044"},L71)))))&gt;0,"X","-")</f>
        <v>-</v>
      </c>
      <c r="Q71" s="21" t="str">
        <f>IF(SUMPRODUCT(--(NOT(ISERR(SEARCH({"H304","H305","H334","H340","H341","H350","H351","H360","H361","H370","H371","H372","H373"},L71)))))&gt;0,"X","-")</f>
        <v>-</v>
      </c>
      <c r="R71" s="21" t="str">
        <f>IF(SUMPRODUCT(--(NOT(ISERR(SEARCH({"H280","H281"},L71)))))&gt;0,"X","-")</f>
        <v>-</v>
      </c>
      <c r="S71" s="21" t="str">
        <f>IF(SUMPRODUCT(--(NOT(ISERR(SEARCH({"H270","H271","H272","H281"},L71)))))&gt;0,"X","-")</f>
        <v>-</v>
      </c>
      <c r="T71" s="21" t="str">
        <f>IF(SUMPRODUCT(--(NOT(ISERR(SEARCH({"H203","H204","H220","H221","H222","H223","H224","H225","H226","H227","H228","H241","H242","H250","H251","H252","H260","H261"},L71)))))&gt;0,"X","-")</f>
        <v>-</v>
      </c>
      <c r="U71" s="21" t="str">
        <f>IF(SUMPRODUCT(--(NOT(ISERR(SEARCH({"H290","H314","H318","EUH071"},L71)))))&gt;0,"X","-")</f>
        <v>-</v>
      </c>
      <c r="V71" s="21" t="str">
        <f>IF(SUMPRODUCT(--(NOT(ISERR(SEARCH({"H300","H301","H310","H311","H330","H331","EUH070"},L71)))))&gt;0,"X","-")</f>
        <v>-</v>
      </c>
      <c r="W71" s="21" t="str">
        <f>IF(SUMPRODUCT(--(NOT(ISERR(SEARCH({"H200","201","H202","H203","H220","H222","H224","H250","H251","H252","H280","H300","H310","H330","H334","H340","H341","H350","H351","H360","H361","H362","H372","EUH001","EUH006","EUH032","EUH070"},L71)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71)))))&gt;0,"MEDIUM",IF(SUMPRODUCT(--(NOT(ISERR(SEARCH({"H221","H223","H226","H227","H228","H242","H290","H303","H304","H305","H313","H315","H316","H319","H320","H333","H336","H401","H402","EUH066"},L71)))))&gt;0,"LOW","-")))</f>
        <v>-</v>
      </c>
      <c r="X71" s="22"/>
      <c r="Y71" s="23"/>
      <c r="Z71" s="4"/>
      <c r="AA71" s="11"/>
      <c r="AB71" s="2" t="str">
        <f>IF(SUMPRODUCT(--(NOT(ISERR(SEARCH({"H350","H351","H372","EUH070"},L71)))))&gt;0,"HIGH",IF(SUMPRODUCT(--(NOT(ISERR(SEARCH({"H301","H302","H311","H312","H314","H318","H332","H335","H370","H371","H373","EUH071"},L71)))))&gt;0,"MEDIUM",IF(SUMPRODUCT(--(NOT(ISERR(SEARCH({"H223","H227","H228","H242","H290","H303","H304","H305","H313","H315","H316","H318","H319","H320","H333","H336","EUH066"},L71)))))&gt;0,"LOW","-")))</f>
        <v>-</v>
      </c>
      <c r="AC71" s="2" t="str">
        <f>IF(SUMPRODUCT(--(NOT(ISERR(SEARCH({"H334"},L71)))))&gt;0,"HIGH",IF(SUMPRODUCT(--(NOT(ISERR(SEARCH({"H317"},L71)))))&gt;0,"MEDIUM","-"))</f>
        <v>-</v>
      </c>
      <c r="AD71" s="2" t="str">
        <f>IF(SUMPRODUCT(--(NOT(ISERR(SEARCH({"H340","H341","H360","H361","H362"},L71)))))&gt;0,"HIGH","-")</f>
        <v>-</v>
      </c>
      <c r="AE71" s="2" t="str">
        <f>IF(SUMPRODUCT(--(NOT(ISERR(SEARCH({"H300","H310","H330"},L71)))))&gt;0,"HIGH","-")</f>
        <v>-</v>
      </c>
      <c r="AF71" s="2" t="str">
        <f>IF(SUMPRODUCT(--(NOT(ISERR(SEARCH({"H250","H251","H252","EUH032"},L71)))))&gt;0,"HIGH",IF(SUMPRODUCT(--(NOT(ISERR(SEARCH({"H260","H261","H270","H271","H272","EUH014","EUH029","EUH031"},L71)))))&gt;0,"MEDIUM","-"))</f>
        <v>-</v>
      </c>
      <c r="AG71" s="2" t="str">
        <f>IF(SUMPRODUCT(--(NOT(ISERR(SEARCH({"H400","H410","H411","H412","H413","H420","EUH059"},L71)))))&gt;0,"MEDIUM",IF(SUMPRODUCT(--(NOT(ISERR(SEARCH({"H401","H402"},L71)))))&gt;0,"LOW","-"))</f>
        <v>-</v>
      </c>
      <c r="AH71" s="2" t="str">
        <f>IF(SUMPRODUCT(--(NOT(ISERR(SEARCH({"H200","H201","H202","H203","H280","EUH001","EUH006"},L71)))))&gt;0,"HIGH",IF(SUMPRODUCT(--(NOT(ISERR(SEARCH({"H204","H205","H240","H241","EUH018","EUH019","EUH044"},L71)))))&gt;0,"MEDIUM","-"))</f>
        <v>-</v>
      </c>
      <c r="AI71" s="2" t="str">
        <f>IF(SUMPRODUCT(--(NOT(ISERR(SEARCH({"H222","H224"},L71)))))&gt;0,"HIGH",IF(SUMPRODUCT(--(NOT(ISERR(SEARCH({"H225"},L71)))))&gt;0,"MEDIUM",IF(SUMPRODUCT(--(NOT(ISERR(SEARCH({"H226"},L71)))))&gt;0,"LOW","-")))</f>
        <v>-</v>
      </c>
      <c r="AJ71" s="2" t="str">
        <f>IF(SUMPRODUCT(--(NOT(ISERR(SEARCH({"H220"},M71)))))&gt;0,"HIGH",IF(SUMPRODUCT(--(NOT(ISERR(SEARCH({"H270","H271","H272"},M71)))))&gt;0,"MEDIUM",IF(SUMPRODUCT(--(NOT(ISERR(SEARCH({"H221"},M71)))))&gt;0,"LOW","-")))</f>
        <v>-</v>
      </c>
      <c r="AK71" s="2" t="str">
        <f>IF(SUMPRODUCT(--(NOT(ISERR(SEARCH({"H330"},L71)))))&gt;0,"HIGH",IF(SUMPRODUCT(--(NOT(ISERR(SEARCH({"H281","H331"},L71)))))&gt;0,"MEDIUM","-"))</f>
        <v>-</v>
      </c>
    </row>
    <row r="72" spans="1:37" ht="25" customHeight="1" x14ac:dyDescent="0.2">
      <c r="A72" s="18"/>
      <c r="B72" s="18"/>
      <c r="C72" s="18"/>
      <c r="D72" s="18"/>
      <c r="E72" s="18"/>
      <c r="F72" s="18"/>
      <c r="G72" s="19"/>
      <c r="H72" s="19"/>
      <c r="I72" s="18"/>
      <c r="J72" s="18"/>
      <c r="K72" s="18"/>
      <c r="L72" s="32"/>
      <c r="M72" s="18"/>
      <c r="N72" s="21" t="str">
        <f>IF(SUMPRODUCT(--(NOT(ISERR(SEARCH({"H400","H401","H402","H410","H411","H412","H413"},L72)))))&gt;0,"X","-")</f>
        <v>-</v>
      </c>
      <c r="O72" s="21" t="str">
        <f>IF(SUMPRODUCT(--(NOT(ISERR(SEARCH({"H302","H303","H312","H313","H315","H316","H317","H319","H320","H332","H333","H335","H336","H420","EUH014","EUH029","EUH031","EUH032","EUH059","EUH066"},L72)))))&gt;0,"X","-")</f>
        <v>-</v>
      </c>
      <c r="P72" s="21" t="str">
        <f>IF(SUMPRODUCT(--(NOT(ISERR(SEARCH({"H200","H201","H202","H203","H204","H205","H240","H241","EUH001","EUH006","EUH018","EUH019","EUH044"},L72)))))&gt;0,"X","-")</f>
        <v>-</v>
      </c>
      <c r="Q72" s="21" t="str">
        <f>IF(SUMPRODUCT(--(NOT(ISERR(SEARCH({"H304","H305","H334","H340","H341","H350","H351","H360","H361","H370","H371","H372","H373"},L72)))))&gt;0,"X","-")</f>
        <v>-</v>
      </c>
      <c r="R72" s="21" t="str">
        <f>IF(SUMPRODUCT(--(NOT(ISERR(SEARCH({"H280","H281"},L72)))))&gt;0,"X","-")</f>
        <v>-</v>
      </c>
      <c r="S72" s="21" t="str">
        <f>IF(SUMPRODUCT(--(NOT(ISERR(SEARCH({"H270","H271","H272","H281"},L72)))))&gt;0,"X","-")</f>
        <v>-</v>
      </c>
      <c r="T72" s="21" t="str">
        <f>IF(SUMPRODUCT(--(NOT(ISERR(SEARCH({"H203","H204","H220","H221","H222","H223","H224","H225","H226","H227","H228","H241","H242","H250","H251","H252","H260","H261"},L72)))))&gt;0,"X","-")</f>
        <v>-</v>
      </c>
      <c r="U72" s="21" t="str">
        <f>IF(SUMPRODUCT(--(NOT(ISERR(SEARCH({"H290","H314","H318","EUH071"},L72)))))&gt;0,"X","-")</f>
        <v>-</v>
      </c>
      <c r="V72" s="21" t="str">
        <f>IF(SUMPRODUCT(--(NOT(ISERR(SEARCH({"H300","H301","H310","H311","H330","H331","EUH070"},L72)))))&gt;0,"X","-")</f>
        <v>-</v>
      </c>
      <c r="W72" s="21" t="str">
        <f>IF(SUMPRODUCT(--(NOT(ISERR(SEARCH({"H200","201","H202","H203","H220","H222","H224","H250","H251","H252","H280","H300","H310","H330","H334","H340","H341","H350","H351","H360","H361","H362","H372","EUH001","EUH006","EUH032","EUH070"},L72)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72)))))&gt;0,"MEDIUM",IF(SUMPRODUCT(--(NOT(ISERR(SEARCH({"H221","H223","H226","H227","H228","H242","H290","H303","H304","H305","H313","H315","H316","H319","H320","H333","H336","H401","H402","EUH066"},L72)))))&gt;0,"LOW","-")))</f>
        <v>-</v>
      </c>
      <c r="X72" s="22"/>
      <c r="Y72" s="23"/>
      <c r="Z72" s="4"/>
      <c r="AA72" s="11"/>
      <c r="AB72" s="2" t="str">
        <f>IF(SUMPRODUCT(--(NOT(ISERR(SEARCH({"H350","H351","H372","EUH070"},L72)))))&gt;0,"HIGH",IF(SUMPRODUCT(--(NOT(ISERR(SEARCH({"H301","H302","H311","H312","H314","H318","H332","H335","H370","H371","H373","EUH071"},L72)))))&gt;0,"MEDIUM",IF(SUMPRODUCT(--(NOT(ISERR(SEARCH({"H223","H227","H228","H242","H290","H303","H304","H305","H313","H315","H316","H318","H319","H320","H333","H336","EUH066"},L72)))))&gt;0,"LOW","-")))</f>
        <v>-</v>
      </c>
      <c r="AC72" s="2" t="str">
        <f>IF(SUMPRODUCT(--(NOT(ISERR(SEARCH({"H334"},L72)))))&gt;0,"HIGH",IF(SUMPRODUCT(--(NOT(ISERR(SEARCH({"H317"},L72)))))&gt;0,"MEDIUM","-"))</f>
        <v>-</v>
      </c>
      <c r="AD72" s="2" t="str">
        <f>IF(SUMPRODUCT(--(NOT(ISERR(SEARCH({"H340","H341","H360","H361","H362"},L72)))))&gt;0,"HIGH","-")</f>
        <v>-</v>
      </c>
      <c r="AE72" s="2" t="str">
        <f>IF(SUMPRODUCT(--(NOT(ISERR(SEARCH({"H300","H310","H330"},L72)))))&gt;0,"HIGH","-")</f>
        <v>-</v>
      </c>
      <c r="AF72" s="2" t="str">
        <f>IF(SUMPRODUCT(--(NOT(ISERR(SEARCH({"H250","H251","H252","EUH032"},L72)))))&gt;0,"HIGH",IF(SUMPRODUCT(--(NOT(ISERR(SEARCH({"H260","H261","H270","H271","H272","EUH014","EUH029","EUH031"},L72)))))&gt;0,"MEDIUM","-"))</f>
        <v>-</v>
      </c>
      <c r="AG72" s="2" t="str">
        <f>IF(SUMPRODUCT(--(NOT(ISERR(SEARCH({"H400","H410","H411","H412","H413","H420","EUH059"},L72)))))&gt;0,"MEDIUM",IF(SUMPRODUCT(--(NOT(ISERR(SEARCH({"H401","H402"},L72)))))&gt;0,"LOW","-"))</f>
        <v>-</v>
      </c>
      <c r="AH72" s="2" t="str">
        <f>IF(SUMPRODUCT(--(NOT(ISERR(SEARCH({"H200","H201","H202","H203","H280","EUH001","EUH006"},L72)))))&gt;0,"HIGH",IF(SUMPRODUCT(--(NOT(ISERR(SEARCH({"H204","H205","H240","H241","EUH018","EUH019","EUH044"},L72)))))&gt;0,"MEDIUM","-"))</f>
        <v>-</v>
      </c>
      <c r="AI72" s="2" t="str">
        <f>IF(SUMPRODUCT(--(NOT(ISERR(SEARCH({"H222","H224"},L72)))))&gt;0,"HIGH",IF(SUMPRODUCT(--(NOT(ISERR(SEARCH({"H225"},L72)))))&gt;0,"MEDIUM",IF(SUMPRODUCT(--(NOT(ISERR(SEARCH({"H226"},L72)))))&gt;0,"LOW","-")))</f>
        <v>-</v>
      </c>
      <c r="AJ72" s="2" t="str">
        <f>IF(SUMPRODUCT(--(NOT(ISERR(SEARCH({"H220"},M72)))))&gt;0,"HIGH",IF(SUMPRODUCT(--(NOT(ISERR(SEARCH({"H270","H271","H272"},M72)))))&gt;0,"MEDIUM",IF(SUMPRODUCT(--(NOT(ISERR(SEARCH({"H221"},M72)))))&gt;0,"LOW","-")))</f>
        <v>-</v>
      </c>
      <c r="AK72" s="2" t="str">
        <f>IF(SUMPRODUCT(--(NOT(ISERR(SEARCH({"H330"},L72)))))&gt;0,"HIGH",IF(SUMPRODUCT(--(NOT(ISERR(SEARCH({"H281","H331"},L72)))))&gt;0,"MEDIUM","-"))</f>
        <v>-</v>
      </c>
    </row>
    <row r="73" spans="1:37" ht="25" customHeight="1" x14ac:dyDescent="0.2">
      <c r="A73" s="18"/>
      <c r="B73" s="18"/>
      <c r="C73" s="18"/>
      <c r="D73" s="18"/>
      <c r="E73" s="18"/>
      <c r="F73" s="18"/>
      <c r="G73" s="19"/>
      <c r="H73" s="19"/>
      <c r="I73" s="18"/>
      <c r="J73" s="18"/>
      <c r="K73" s="18"/>
      <c r="L73" s="32"/>
      <c r="M73" s="18"/>
      <c r="N73" s="21" t="str">
        <f>IF(SUMPRODUCT(--(NOT(ISERR(SEARCH({"H400","H401","H402","H410","H411","H412","H413"},L73)))))&gt;0,"X","-")</f>
        <v>-</v>
      </c>
      <c r="O73" s="21" t="str">
        <f>IF(SUMPRODUCT(--(NOT(ISERR(SEARCH({"H302","H303","H312","H313","H315","H316","H317","H319","H320","H332","H333","H335","H336","H420","EUH014","EUH029","EUH031","EUH032","EUH059","EUH066"},L73)))))&gt;0,"X","-")</f>
        <v>-</v>
      </c>
      <c r="P73" s="21" t="str">
        <f>IF(SUMPRODUCT(--(NOT(ISERR(SEARCH({"H200","H201","H202","H203","H204","H205","H240","H241","EUH001","EUH006","EUH018","EUH019","EUH044"},L73)))))&gt;0,"X","-")</f>
        <v>-</v>
      </c>
      <c r="Q73" s="21" t="str">
        <f>IF(SUMPRODUCT(--(NOT(ISERR(SEARCH({"H304","H305","H334","H340","H341","H350","H351","H360","H361","H370","H371","H372","H373"},L73)))))&gt;0,"X","-")</f>
        <v>-</v>
      </c>
      <c r="R73" s="21" t="str">
        <f>IF(SUMPRODUCT(--(NOT(ISERR(SEARCH({"H280","H281"},L73)))))&gt;0,"X","-")</f>
        <v>-</v>
      </c>
      <c r="S73" s="21" t="str">
        <f>IF(SUMPRODUCT(--(NOT(ISERR(SEARCH({"H270","H271","H272","H281"},L73)))))&gt;0,"X","-")</f>
        <v>-</v>
      </c>
      <c r="T73" s="21" t="str">
        <f>IF(SUMPRODUCT(--(NOT(ISERR(SEARCH({"H203","H204","H220","H221","H222","H223","H224","H225","H226","H227","H228","H241","H242","H250","H251","H252","H260","H261"},L73)))))&gt;0,"X","-")</f>
        <v>-</v>
      </c>
      <c r="U73" s="21" t="str">
        <f>IF(SUMPRODUCT(--(NOT(ISERR(SEARCH({"H290","H314","H318","EUH071"},L73)))))&gt;0,"X","-")</f>
        <v>-</v>
      </c>
      <c r="V73" s="21" t="str">
        <f>IF(SUMPRODUCT(--(NOT(ISERR(SEARCH({"H300","H301","H310","H311","H330","H331","EUH070"},L73)))))&gt;0,"X","-")</f>
        <v>-</v>
      </c>
      <c r="W73" s="21" t="str">
        <f>IF(SUMPRODUCT(--(NOT(ISERR(SEARCH({"H200","201","H202","H203","H220","H222","H224","H250","H251","H252","H280","H300","H310","H330","H334","H340","H341","H350","H351","H360","H361","H362","H372","EUH001","EUH006","EUH032","EUH070"},L73)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73)))))&gt;0,"MEDIUM",IF(SUMPRODUCT(--(NOT(ISERR(SEARCH({"H221","H223","H226","H227","H228","H242","H290","H303","H304","H305","H313","H315","H316","H319","H320","H333","H336","H401","H402","EUH066"},L73)))))&gt;0,"LOW","-")))</f>
        <v>-</v>
      </c>
      <c r="X73" s="22"/>
      <c r="Y73" s="23"/>
      <c r="Z73" s="4"/>
      <c r="AA73" s="11"/>
      <c r="AB73" s="2" t="str">
        <f>IF(SUMPRODUCT(--(NOT(ISERR(SEARCH({"H350","H351","H372","EUH070"},L73)))))&gt;0,"HIGH",IF(SUMPRODUCT(--(NOT(ISERR(SEARCH({"H301","H302","H311","H312","H314","H318","H332","H335","H370","H371","H373","EUH071"},L73)))))&gt;0,"MEDIUM",IF(SUMPRODUCT(--(NOT(ISERR(SEARCH({"H223","H227","H228","H242","H290","H303","H304","H305","H313","H315","H316","H318","H319","H320","H333","H336","EUH066"},L73)))))&gt;0,"LOW","-")))</f>
        <v>-</v>
      </c>
      <c r="AC73" s="2" t="str">
        <f>IF(SUMPRODUCT(--(NOT(ISERR(SEARCH({"H334"},L73)))))&gt;0,"HIGH",IF(SUMPRODUCT(--(NOT(ISERR(SEARCH({"H317"},L73)))))&gt;0,"MEDIUM","-"))</f>
        <v>-</v>
      </c>
      <c r="AD73" s="2" t="str">
        <f>IF(SUMPRODUCT(--(NOT(ISERR(SEARCH({"H340","H341","H360","H361","H362"},L73)))))&gt;0,"HIGH","-")</f>
        <v>-</v>
      </c>
      <c r="AE73" s="2" t="str">
        <f>IF(SUMPRODUCT(--(NOT(ISERR(SEARCH({"H300","H310","H330"},L73)))))&gt;0,"HIGH","-")</f>
        <v>-</v>
      </c>
      <c r="AF73" s="2" t="str">
        <f>IF(SUMPRODUCT(--(NOT(ISERR(SEARCH({"H250","H251","H252","EUH032"},L73)))))&gt;0,"HIGH",IF(SUMPRODUCT(--(NOT(ISERR(SEARCH({"H260","H261","H270","H271","H272","EUH014","EUH029","EUH031"},L73)))))&gt;0,"MEDIUM","-"))</f>
        <v>-</v>
      </c>
      <c r="AG73" s="2" t="str">
        <f>IF(SUMPRODUCT(--(NOT(ISERR(SEARCH({"H400","H410","H411","H412","H413","H420","EUH059"},L73)))))&gt;0,"MEDIUM",IF(SUMPRODUCT(--(NOT(ISERR(SEARCH({"H401","H402"},L73)))))&gt;0,"LOW","-"))</f>
        <v>-</v>
      </c>
      <c r="AH73" s="2" t="str">
        <f>IF(SUMPRODUCT(--(NOT(ISERR(SEARCH({"H200","H201","H202","H203","H280","EUH001","EUH006"},L73)))))&gt;0,"HIGH",IF(SUMPRODUCT(--(NOT(ISERR(SEARCH({"H204","H205","H240","H241","EUH018","EUH019","EUH044"},L73)))))&gt;0,"MEDIUM","-"))</f>
        <v>-</v>
      </c>
      <c r="AI73" s="2" t="str">
        <f>IF(SUMPRODUCT(--(NOT(ISERR(SEARCH({"H222","H224"},L73)))))&gt;0,"HIGH",IF(SUMPRODUCT(--(NOT(ISERR(SEARCH({"H225"},L73)))))&gt;0,"MEDIUM",IF(SUMPRODUCT(--(NOT(ISERR(SEARCH({"H226"},L73)))))&gt;0,"LOW","-")))</f>
        <v>-</v>
      </c>
      <c r="AJ73" s="2" t="str">
        <f>IF(SUMPRODUCT(--(NOT(ISERR(SEARCH({"H220"},M73)))))&gt;0,"HIGH",IF(SUMPRODUCT(--(NOT(ISERR(SEARCH({"H270","H271","H272"},M73)))))&gt;0,"MEDIUM",IF(SUMPRODUCT(--(NOT(ISERR(SEARCH({"H221"},M73)))))&gt;0,"LOW","-")))</f>
        <v>-</v>
      </c>
      <c r="AK73" s="2" t="str">
        <f>IF(SUMPRODUCT(--(NOT(ISERR(SEARCH({"H330"},L73)))))&gt;0,"HIGH",IF(SUMPRODUCT(--(NOT(ISERR(SEARCH({"H281","H331"},L73)))))&gt;0,"MEDIUM","-"))</f>
        <v>-</v>
      </c>
    </row>
    <row r="74" spans="1:37" ht="25" customHeight="1" x14ac:dyDescent="0.2">
      <c r="A74" s="18"/>
      <c r="B74" s="18"/>
      <c r="C74" s="18"/>
      <c r="D74" s="18"/>
      <c r="E74" s="18"/>
      <c r="F74" s="18"/>
      <c r="G74" s="19"/>
      <c r="H74" s="19"/>
      <c r="I74" s="18"/>
      <c r="J74" s="18"/>
      <c r="K74" s="18"/>
      <c r="L74" s="32"/>
      <c r="M74" s="18"/>
      <c r="N74" s="21" t="str">
        <f>IF(SUMPRODUCT(--(NOT(ISERR(SEARCH({"H400","H401","H402","H410","H411","H412","H413"},L74)))))&gt;0,"X","-")</f>
        <v>-</v>
      </c>
      <c r="O74" s="21" t="str">
        <f>IF(SUMPRODUCT(--(NOT(ISERR(SEARCH({"H302","H303","H312","H313","H315","H316","H317","H319","H320","H332","H333","H335","H336","H420","EUH014","EUH029","EUH031","EUH032","EUH059","EUH066"},L74)))))&gt;0,"X","-")</f>
        <v>-</v>
      </c>
      <c r="P74" s="21" t="str">
        <f>IF(SUMPRODUCT(--(NOT(ISERR(SEARCH({"H200","H201","H202","H203","H204","H205","H240","H241","EUH001","EUH006","EUH018","EUH019","EUH044"},L74)))))&gt;0,"X","-")</f>
        <v>-</v>
      </c>
      <c r="Q74" s="21" t="str">
        <f>IF(SUMPRODUCT(--(NOT(ISERR(SEARCH({"H304","H305","H334","H340","H341","H350","H351","H360","H361","H370","H371","H372","H373"},L74)))))&gt;0,"X","-")</f>
        <v>-</v>
      </c>
      <c r="R74" s="21" t="str">
        <f>IF(SUMPRODUCT(--(NOT(ISERR(SEARCH({"H280","H281"},L74)))))&gt;0,"X","-")</f>
        <v>-</v>
      </c>
      <c r="S74" s="21" t="str">
        <f>IF(SUMPRODUCT(--(NOT(ISERR(SEARCH({"H270","H271","H272","H281"},L74)))))&gt;0,"X","-")</f>
        <v>-</v>
      </c>
      <c r="T74" s="21" t="str">
        <f>IF(SUMPRODUCT(--(NOT(ISERR(SEARCH({"H203","H204","H220","H221","H222","H223","H224","H225","H226","H227","H228","H241","H242","H250","H251","H252","H260","H261"},L74)))))&gt;0,"X","-")</f>
        <v>-</v>
      </c>
      <c r="U74" s="21" t="str">
        <f>IF(SUMPRODUCT(--(NOT(ISERR(SEARCH({"H290","H314","H318","EUH071"},L74)))))&gt;0,"X","-")</f>
        <v>-</v>
      </c>
      <c r="V74" s="21" t="str">
        <f>IF(SUMPRODUCT(--(NOT(ISERR(SEARCH({"H300","H301","H310","H311","H330","H331","EUH070"},L74)))))&gt;0,"X","-")</f>
        <v>-</v>
      </c>
      <c r="W74" s="21" t="str">
        <f>IF(SUMPRODUCT(--(NOT(ISERR(SEARCH({"H200","201","H202","H203","H220","H222","H224","H250","H251","H252","H280","H300","H310","H330","H334","H340","H341","H350","H351","H360","H361","H362","H372","EUH001","EUH006","EUH032","EUH070"},L74)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74)))))&gt;0,"MEDIUM",IF(SUMPRODUCT(--(NOT(ISERR(SEARCH({"H221","H223","H226","H227","H228","H242","H290","H303","H304","H305","H313","H315","H316","H319","H320","H333","H336","H401","H402","EUH066"},L74)))))&gt;0,"LOW","-")))</f>
        <v>-</v>
      </c>
      <c r="X74" s="22"/>
      <c r="Y74" s="23"/>
      <c r="Z74" s="4"/>
      <c r="AA74" s="11"/>
      <c r="AB74" s="2" t="str">
        <f>IF(SUMPRODUCT(--(NOT(ISERR(SEARCH({"H350","H351","H372","EUH070"},L74)))))&gt;0,"HIGH",IF(SUMPRODUCT(--(NOT(ISERR(SEARCH({"H301","H302","H311","H312","H314","H318","H332","H335","H370","H371","H373","EUH071"},L74)))))&gt;0,"MEDIUM",IF(SUMPRODUCT(--(NOT(ISERR(SEARCH({"H223","H227","H228","H242","H290","H303","H304","H305","H313","H315","H316","H318","H319","H320","H333","H336","EUH066"},L74)))))&gt;0,"LOW","-")))</f>
        <v>-</v>
      </c>
      <c r="AC74" s="2" t="str">
        <f>IF(SUMPRODUCT(--(NOT(ISERR(SEARCH({"H334"},L74)))))&gt;0,"HIGH",IF(SUMPRODUCT(--(NOT(ISERR(SEARCH({"H317"},L74)))))&gt;0,"MEDIUM","-"))</f>
        <v>-</v>
      </c>
      <c r="AD74" s="2" t="str">
        <f>IF(SUMPRODUCT(--(NOT(ISERR(SEARCH({"H340","H341","H360","H361","H362"},L74)))))&gt;0,"HIGH","-")</f>
        <v>-</v>
      </c>
      <c r="AE74" s="2" t="str">
        <f>IF(SUMPRODUCT(--(NOT(ISERR(SEARCH({"H300","H310","H330"},L74)))))&gt;0,"HIGH","-")</f>
        <v>-</v>
      </c>
      <c r="AF74" s="2" t="str">
        <f>IF(SUMPRODUCT(--(NOT(ISERR(SEARCH({"H250","H251","H252","EUH032"},L74)))))&gt;0,"HIGH",IF(SUMPRODUCT(--(NOT(ISERR(SEARCH({"H260","H261","H270","H271","H272","EUH014","EUH029","EUH031"},L74)))))&gt;0,"MEDIUM","-"))</f>
        <v>-</v>
      </c>
      <c r="AG74" s="2" t="str">
        <f>IF(SUMPRODUCT(--(NOT(ISERR(SEARCH({"H400","H410","H411","H412","H413","H420","EUH059"},L74)))))&gt;0,"MEDIUM",IF(SUMPRODUCT(--(NOT(ISERR(SEARCH({"H401","H402"},L74)))))&gt;0,"LOW","-"))</f>
        <v>-</v>
      </c>
      <c r="AH74" s="2" t="str">
        <f>IF(SUMPRODUCT(--(NOT(ISERR(SEARCH({"H200","H201","H202","H203","H280","EUH001","EUH006"},L74)))))&gt;0,"HIGH",IF(SUMPRODUCT(--(NOT(ISERR(SEARCH({"H204","H205","H240","H241","EUH018","EUH019","EUH044"},L74)))))&gt;0,"MEDIUM","-"))</f>
        <v>-</v>
      </c>
      <c r="AI74" s="2" t="str">
        <f>IF(SUMPRODUCT(--(NOT(ISERR(SEARCH({"H222","H224"},L74)))))&gt;0,"HIGH",IF(SUMPRODUCT(--(NOT(ISERR(SEARCH({"H225"},L74)))))&gt;0,"MEDIUM",IF(SUMPRODUCT(--(NOT(ISERR(SEARCH({"H226"},L74)))))&gt;0,"LOW","-")))</f>
        <v>-</v>
      </c>
      <c r="AJ74" s="2" t="str">
        <f>IF(SUMPRODUCT(--(NOT(ISERR(SEARCH({"H220"},M74)))))&gt;0,"HIGH",IF(SUMPRODUCT(--(NOT(ISERR(SEARCH({"H270","H271","H272"},M74)))))&gt;0,"MEDIUM",IF(SUMPRODUCT(--(NOT(ISERR(SEARCH({"H221"},M74)))))&gt;0,"LOW","-")))</f>
        <v>-</v>
      </c>
      <c r="AK74" s="2" t="str">
        <f>IF(SUMPRODUCT(--(NOT(ISERR(SEARCH({"H330"},L74)))))&gt;0,"HIGH",IF(SUMPRODUCT(--(NOT(ISERR(SEARCH({"H281","H331"},L74)))))&gt;0,"MEDIUM","-"))</f>
        <v>-</v>
      </c>
    </row>
    <row r="75" spans="1:37" ht="25" customHeight="1" x14ac:dyDescent="0.2">
      <c r="A75" s="18"/>
      <c r="B75" s="18"/>
      <c r="C75" s="27"/>
      <c r="D75" s="18"/>
      <c r="E75" s="18"/>
      <c r="F75" s="18"/>
      <c r="G75" s="19"/>
      <c r="H75" s="19"/>
      <c r="I75" s="18"/>
      <c r="J75" s="18"/>
      <c r="K75" s="18"/>
      <c r="L75" s="32"/>
      <c r="M75" s="33"/>
      <c r="N75" s="21" t="str">
        <f>IF(SUMPRODUCT(--(NOT(ISERR(SEARCH({"H400","H401","H402","H410","H411","H412","H413"},L75)))))&gt;0,"X","-")</f>
        <v>-</v>
      </c>
      <c r="O75" s="21" t="str">
        <f>IF(SUMPRODUCT(--(NOT(ISERR(SEARCH({"H302","H303","H312","H313","H315","H316","H317","H319","H320","H332","H333","H335","H336","H420","EUH014","EUH029","EUH031","EUH032","EUH059","EUH066"},L75)))))&gt;0,"X","-")</f>
        <v>-</v>
      </c>
      <c r="P75" s="21" t="str">
        <f>IF(SUMPRODUCT(--(NOT(ISERR(SEARCH({"H200","H201","H202","H203","H204","H205","H240","H241","EUH001","EUH006","EUH018","EUH019","EUH044"},L75)))))&gt;0,"X","-")</f>
        <v>-</v>
      </c>
      <c r="Q75" s="21" t="str">
        <f>IF(SUMPRODUCT(--(NOT(ISERR(SEARCH({"H304","H305","H334","H340","H341","H350","H351","H360","H361","H370","H371","H372","H373"},L75)))))&gt;0,"X","-")</f>
        <v>-</v>
      </c>
      <c r="R75" s="21" t="str">
        <f>IF(SUMPRODUCT(--(NOT(ISERR(SEARCH({"H280","H281"},L75)))))&gt;0,"X","-")</f>
        <v>-</v>
      </c>
      <c r="S75" s="21" t="str">
        <f>IF(SUMPRODUCT(--(NOT(ISERR(SEARCH({"H270","H271","H272","H281"},L75)))))&gt;0,"X","-")</f>
        <v>-</v>
      </c>
      <c r="T75" s="21" t="str">
        <f>IF(SUMPRODUCT(--(NOT(ISERR(SEARCH({"H203","H204","H220","H221","H222","H223","H224","H225","H226","H227","H228","H241","H242","H250","H251","H252","H260","H261"},L75)))))&gt;0,"X","-")</f>
        <v>-</v>
      </c>
      <c r="U75" s="21" t="str">
        <f>IF(SUMPRODUCT(--(NOT(ISERR(SEARCH({"H290","H314","H318","EUH071"},L75)))))&gt;0,"X","-")</f>
        <v>-</v>
      </c>
      <c r="V75" s="21" t="str">
        <f>IF(SUMPRODUCT(--(NOT(ISERR(SEARCH({"H300","H301","H310","H311","H330","H331","EUH070"},L75)))))&gt;0,"X","-")</f>
        <v>-</v>
      </c>
      <c r="W75" s="21" t="str">
        <f>IF(SUMPRODUCT(--(NOT(ISERR(SEARCH({"H200","201","H202","H203","H220","H222","H224","H250","H251","H252","H280","H300","H310","H330","H334","H340","H341","H350","H351","H360","H361","H362","H372","EUH001","EUH006","EUH032","EUH070"},L75)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75)))))&gt;0,"MEDIUM",IF(SUMPRODUCT(--(NOT(ISERR(SEARCH({"H221","H223","H226","H227","H228","H242","H290","H303","H304","H305","H313","H315","H316","H319","H320","H333","H336","H401","H402","EUH066"},L75)))))&gt;0,"LOW","-")))</f>
        <v>-</v>
      </c>
      <c r="X75" s="22"/>
      <c r="Y75" s="23"/>
      <c r="Z75" s="4"/>
      <c r="AA75" s="11"/>
      <c r="AB75" s="2" t="str">
        <f>IF(SUMPRODUCT(--(NOT(ISERR(SEARCH({"H350","H351","H372","EUH070"},L75)))))&gt;0,"HIGH",IF(SUMPRODUCT(--(NOT(ISERR(SEARCH({"H301","H302","H311","H312","H314","H318","H332","H335","H370","H371","H373","EUH071"},L75)))))&gt;0,"MEDIUM",IF(SUMPRODUCT(--(NOT(ISERR(SEARCH({"H223","H227","H228","H242","H290","H303","H304","H305","H313","H315","H316","H318","H319","H320","H333","H336","EUH066"},L75)))))&gt;0,"LOW","-")))</f>
        <v>-</v>
      </c>
      <c r="AC75" s="2" t="str">
        <f>IF(SUMPRODUCT(--(NOT(ISERR(SEARCH({"H334"},L75)))))&gt;0,"HIGH",IF(SUMPRODUCT(--(NOT(ISERR(SEARCH({"H317"},L75)))))&gt;0,"MEDIUM","-"))</f>
        <v>-</v>
      </c>
      <c r="AD75" s="2" t="str">
        <f>IF(SUMPRODUCT(--(NOT(ISERR(SEARCH({"H340","H341","H360","H361","H362"},L75)))))&gt;0,"HIGH","-")</f>
        <v>-</v>
      </c>
      <c r="AE75" s="2" t="str">
        <f>IF(SUMPRODUCT(--(NOT(ISERR(SEARCH({"H300","H310","H330"},L75)))))&gt;0,"HIGH","-")</f>
        <v>-</v>
      </c>
      <c r="AF75" s="2" t="str">
        <f>IF(SUMPRODUCT(--(NOT(ISERR(SEARCH({"H250","H251","H252","EUH032"},L75)))))&gt;0,"HIGH",IF(SUMPRODUCT(--(NOT(ISERR(SEARCH({"H260","H261","H270","H271","H272","EUH014","EUH029","EUH031"},L75)))))&gt;0,"MEDIUM","-"))</f>
        <v>-</v>
      </c>
      <c r="AG75" s="2" t="str">
        <f>IF(SUMPRODUCT(--(NOT(ISERR(SEARCH({"H400","H410","H411","H412","H413","H420","EUH059"},L75)))))&gt;0,"MEDIUM",IF(SUMPRODUCT(--(NOT(ISERR(SEARCH({"H401","H402"},L75)))))&gt;0,"LOW","-"))</f>
        <v>-</v>
      </c>
      <c r="AH75" s="2" t="str">
        <f>IF(SUMPRODUCT(--(NOT(ISERR(SEARCH({"H200","H201","H202","H203","H280","EUH001","EUH006"},L75)))))&gt;0,"HIGH",IF(SUMPRODUCT(--(NOT(ISERR(SEARCH({"H204","H205","H240","H241","EUH018","EUH019","EUH044"},L75)))))&gt;0,"MEDIUM","-"))</f>
        <v>-</v>
      </c>
      <c r="AI75" s="2" t="str">
        <f>IF(SUMPRODUCT(--(NOT(ISERR(SEARCH({"H222","H224"},L75)))))&gt;0,"HIGH",IF(SUMPRODUCT(--(NOT(ISERR(SEARCH({"H225"},L75)))))&gt;0,"MEDIUM",IF(SUMPRODUCT(--(NOT(ISERR(SEARCH({"H226"},L75)))))&gt;0,"LOW","-")))</f>
        <v>-</v>
      </c>
      <c r="AJ75" s="2" t="str">
        <f>IF(SUMPRODUCT(--(NOT(ISERR(SEARCH({"H220"},M75)))))&gt;0,"HIGH",IF(SUMPRODUCT(--(NOT(ISERR(SEARCH({"H270","H271","H272"},M75)))))&gt;0,"MEDIUM",IF(SUMPRODUCT(--(NOT(ISERR(SEARCH({"H221"},M75)))))&gt;0,"LOW","-")))</f>
        <v>-</v>
      </c>
      <c r="AK75" s="2" t="str">
        <f>IF(SUMPRODUCT(--(NOT(ISERR(SEARCH({"H330"},L75)))))&gt;0,"HIGH",IF(SUMPRODUCT(--(NOT(ISERR(SEARCH({"H281","H331"},L75)))))&gt;0,"MEDIUM","-"))</f>
        <v>-</v>
      </c>
    </row>
    <row r="76" spans="1:37" ht="25" customHeight="1" x14ac:dyDescent="0.2">
      <c r="A76" s="18"/>
      <c r="B76" s="18"/>
      <c r="C76" s="27"/>
      <c r="D76" s="18"/>
      <c r="E76" s="18"/>
      <c r="F76" s="17"/>
      <c r="G76" s="19"/>
      <c r="H76" s="19"/>
      <c r="I76" s="18"/>
      <c r="J76" s="18"/>
      <c r="K76" s="18"/>
      <c r="L76" s="32"/>
      <c r="M76" s="33"/>
      <c r="N76" s="21" t="str">
        <f>IF(SUMPRODUCT(--(NOT(ISERR(SEARCH({"H400","H401","H402","H410","H411","H412","H413"},L76)))))&gt;0,"X","-")</f>
        <v>-</v>
      </c>
      <c r="O76" s="21" t="str">
        <f>IF(SUMPRODUCT(--(NOT(ISERR(SEARCH({"H302","H303","H312","H313","H315","H316","H317","H319","H320","H332","H333","H335","H336","H420","EUH014","EUH029","EUH031","EUH032","EUH059","EUH066"},L76)))))&gt;0,"X","-")</f>
        <v>-</v>
      </c>
      <c r="P76" s="21" t="str">
        <f>IF(SUMPRODUCT(--(NOT(ISERR(SEARCH({"H200","H201","H202","H203","H204","H205","H240","H241","EUH001","EUH006","EUH018","EUH019","EUH044"},L76)))))&gt;0,"X","-")</f>
        <v>-</v>
      </c>
      <c r="Q76" s="21" t="str">
        <f>IF(SUMPRODUCT(--(NOT(ISERR(SEARCH({"H304","H305","H334","H340","H341","H350","H351","H360","H361","H370","H371","H372","H373"},L76)))))&gt;0,"X","-")</f>
        <v>-</v>
      </c>
      <c r="R76" s="21" t="str">
        <f>IF(SUMPRODUCT(--(NOT(ISERR(SEARCH({"H280","H281"},L76)))))&gt;0,"X","-")</f>
        <v>-</v>
      </c>
      <c r="S76" s="21" t="str">
        <f>IF(SUMPRODUCT(--(NOT(ISERR(SEARCH({"H270","H271","H272","H281"},L76)))))&gt;0,"X","-")</f>
        <v>-</v>
      </c>
      <c r="T76" s="21" t="str">
        <f>IF(SUMPRODUCT(--(NOT(ISERR(SEARCH({"H203","H204","H220","H221","H222","H223","H224","H225","H226","H227","H228","H241","H242","H250","H251","H252","H260","H261"},L76)))))&gt;0,"X","-")</f>
        <v>-</v>
      </c>
      <c r="U76" s="21" t="str">
        <f>IF(SUMPRODUCT(--(NOT(ISERR(SEARCH({"H290","H314","H318","EUH071"},L76)))))&gt;0,"X","-")</f>
        <v>-</v>
      </c>
      <c r="V76" s="21" t="str">
        <f>IF(SUMPRODUCT(--(NOT(ISERR(SEARCH({"H300","H301","H310","H311","H330","H331","EUH070"},L76)))))&gt;0,"X","-")</f>
        <v>-</v>
      </c>
      <c r="W76" s="21" t="str">
        <f>IF(SUMPRODUCT(--(NOT(ISERR(SEARCH({"H200","201","H202","H203","H220","H222","H224","H250","H251","H252","H280","H300","H310","H330","H334","H340","H341","H350","H351","H360","H361","H362","H372","EUH001","EUH006","EUH032","EUH070"},L76)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76)))))&gt;0,"MEDIUM",IF(SUMPRODUCT(--(NOT(ISERR(SEARCH({"H221","H223","H226","H227","H228","H242","H290","H303","H304","H305","H313","H315","H316","H319","H320","H333","H336","H401","H402","EUH066"},L76)))))&gt;0,"LOW","-")))</f>
        <v>-</v>
      </c>
      <c r="X76" s="22"/>
      <c r="Y76" s="23"/>
      <c r="Z76" s="4"/>
      <c r="AA76" s="11"/>
      <c r="AB76" s="2" t="str">
        <f>IF(SUMPRODUCT(--(NOT(ISERR(SEARCH({"H350","H351","H372","EUH070"},L76)))))&gt;0,"HIGH",IF(SUMPRODUCT(--(NOT(ISERR(SEARCH({"H301","H302","H311","H312","H314","H318","H332","H335","H370","H371","H373","EUH071"},L76)))))&gt;0,"MEDIUM",IF(SUMPRODUCT(--(NOT(ISERR(SEARCH({"H223","H227","H228","H242","H290","H303","H304","H305","H313","H315","H316","H318","H319","H320","H333","H336","EUH066"},L76)))))&gt;0,"LOW","-")))</f>
        <v>-</v>
      </c>
      <c r="AC76" s="2" t="str">
        <f>IF(SUMPRODUCT(--(NOT(ISERR(SEARCH({"H334"},L76)))))&gt;0,"HIGH",IF(SUMPRODUCT(--(NOT(ISERR(SEARCH({"H317"},L76)))))&gt;0,"MEDIUM","-"))</f>
        <v>-</v>
      </c>
      <c r="AD76" s="2" t="str">
        <f>IF(SUMPRODUCT(--(NOT(ISERR(SEARCH({"H340","H341","H360","H361","H362"},L76)))))&gt;0,"HIGH","-")</f>
        <v>-</v>
      </c>
      <c r="AE76" s="2" t="str">
        <f>IF(SUMPRODUCT(--(NOT(ISERR(SEARCH({"H300","H310","H330"},L76)))))&gt;0,"HIGH","-")</f>
        <v>-</v>
      </c>
      <c r="AF76" s="2" t="str">
        <f>IF(SUMPRODUCT(--(NOT(ISERR(SEARCH({"H250","H251","H252","EUH032"},L76)))))&gt;0,"HIGH",IF(SUMPRODUCT(--(NOT(ISERR(SEARCH({"H260","H261","H270","H271","H272","EUH014","EUH029","EUH031"},L76)))))&gt;0,"MEDIUM","-"))</f>
        <v>-</v>
      </c>
      <c r="AG76" s="2" t="str">
        <f>IF(SUMPRODUCT(--(NOT(ISERR(SEARCH({"H400","H410","H411","H412","H413","H420","EUH059"},L76)))))&gt;0,"MEDIUM",IF(SUMPRODUCT(--(NOT(ISERR(SEARCH({"H401","H402"},L76)))))&gt;0,"LOW","-"))</f>
        <v>-</v>
      </c>
      <c r="AH76" s="2" t="str">
        <f>IF(SUMPRODUCT(--(NOT(ISERR(SEARCH({"H200","H201","H202","H203","H280","EUH001","EUH006"},L76)))))&gt;0,"HIGH",IF(SUMPRODUCT(--(NOT(ISERR(SEARCH({"H204","H205","H240","H241","EUH018","EUH019","EUH044"},L76)))))&gt;0,"MEDIUM","-"))</f>
        <v>-</v>
      </c>
      <c r="AI76" s="2" t="str">
        <f>IF(SUMPRODUCT(--(NOT(ISERR(SEARCH({"H222","H224"},L76)))))&gt;0,"HIGH",IF(SUMPRODUCT(--(NOT(ISERR(SEARCH({"H225"},L76)))))&gt;0,"MEDIUM",IF(SUMPRODUCT(--(NOT(ISERR(SEARCH({"H226"},L76)))))&gt;0,"LOW","-")))</f>
        <v>-</v>
      </c>
      <c r="AJ76" s="2" t="str">
        <f>IF(SUMPRODUCT(--(NOT(ISERR(SEARCH({"H220"},M76)))))&gt;0,"HIGH",IF(SUMPRODUCT(--(NOT(ISERR(SEARCH({"H270","H271","H272"},M76)))))&gt;0,"MEDIUM",IF(SUMPRODUCT(--(NOT(ISERR(SEARCH({"H221"},M76)))))&gt;0,"LOW","-")))</f>
        <v>-</v>
      </c>
      <c r="AK76" s="2" t="str">
        <f>IF(SUMPRODUCT(--(NOT(ISERR(SEARCH({"H330"},L76)))))&gt;0,"HIGH",IF(SUMPRODUCT(--(NOT(ISERR(SEARCH({"H281","H331"},L76)))))&gt;0,"MEDIUM","-"))</f>
        <v>-</v>
      </c>
    </row>
    <row r="77" spans="1:37" ht="25" customHeight="1" x14ac:dyDescent="0.2">
      <c r="A77" s="18"/>
      <c r="B77" s="18"/>
      <c r="C77" s="27"/>
      <c r="D77" s="18"/>
      <c r="E77" s="18"/>
      <c r="F77" s="18"/>
      <c r="G77" s="19"/>
      <c r="H77" s="19"/>
      <c r="I77" s="18"/>
      <c r="J77" s="18"/>
      <c r="K77" s="18"/>
      <c r="L77" s="32"/>
      <c r="M77" s="33"/>
      <c r="N77" s="21" t="str">
        <f>IF(SUMPRODUCT(--(NOT(ISERR(SEARCH({"H400","H401","H402","H410","H411","H412","H413"},L77)))))&gt;0,"X","-")</f>
        <v>-</v>
      </c>
      <c r="O77" s="21" t="str">
        <f>IF(SUMPRODUCT(--(NOT(ISERR(SEARCH({"H302","H303","H312","H313","H315","H316","H317","H319","H320","H332","H333","H335","H336","H420","EUH014","EUH029","EUH031","EUH032","EUH059","EUH066"},L77)))))&gt;0,"X","-")</f>
        <v>-</v>
      </c>
      <c r="P77" s="21" t="str">
        <f>IF(SUMPRODUCT(--(NOT(ISERR(SEARCH({"H200","H201","H202","H203","H204","H205","H240","H241","EUH001","EUH006","EUH018","EUH019","EUH044"},L77)))))&gt;0,"X","-")</f>
        <v>-</v>
      </c>
      <c r="Q77" s="21" t="str">
        <f>IF(SUMPRODUCT(--(NOT(ISERR(SEARCH({"H304","H305","H334","H340","H341","H350","H351","H360","H361","H370","H371","H372","H373"},L77)))))&gt;0,"X","-")</f>
        <v>-</v>
      </c>
      <c r="R77" s="21" t="str">
        <f>IF(SUMPRODUCT(--(NOT(ISERR(SEARCH({"H280","H281"},L77)))))&gt;0,"X","-")</f>
        <v>-</v>
      </c>
      <c r="S77" s="21" t="str">
        <f>IF(SUMPRODUCT(--(NOT(ISERR(SEARCH({"H270","H271","H272","H281"},L77)))))&gt;0,"X","-")</f>
        <v>-</v>
      </c>
      <c r="T77" s="21" t="str">
        <f>IF(SUMPRODUCT(--(NOT(ISERR(SEARCH({"H203","H204","H220","H221","H222","H223","H224","H225","H226","H227","H228","H241","H242","H250","H251","H252","H260","H261"},L77)))))&gt;0,"X","-")</f>
        <v>-</v>
      </c>
      <c r="U77" s="21" t="str">
        <f>IF(SUMPRODUCT(--(NOT(ISERR(SEARCH({"H290","H314","H318","EUH071"},L77)))))&gt;0,"X","-")</f>
        <v>-</v>
      </c>
      <c r="V77" s="21" t="str">
        <f>IF(SUMPRODUCT(--(NOT(ISERR(SEARCH({"H300","H301","H310","H311","H330","H331","EUH070"},L77)))))&gt;0,"X","-")</f>
        <v>-</v>
      </c>
      <c r="W77" s="21" t="str">
        <f>IF(SUMPRODUCT(--(NOT(ISERR(SEARCH({"H200","201","H202","H203","H220","H222","H224","H250","H251","H252","H280","H300","H310","H330","H334","H340","H341","H350","H351","H360","H361","H362","H372","EUH001","EUH006","EUH032","EUH070"},L77)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77)))))&gt;0,"MEDIUM",IF(SUMPRODUCT(--(NOT(ISERR(SEARCH({"H221","H223","H226","H227","H228","H242","H290","H303","H304","H305","H313","H315","H316","H319","H320","H333","H336","H401","H402","EUH066"},L77)))))&gt;0,"LOW","-")))</f>
        <v>-</v>
      </c>
      <c r="X77" s="22"/>
      <c r="Y77" s="23"/>
      <c r="Z77" s="4"/>
      <c r="AA77" s="11"/>
      <c r="AB77" s="2" t="str">
        <f>IF(SUMPRODUCT(--(NOT(ISERR(SEARCH({"H350","H351","H372","EUH070"},L77)))))&gt;0,"HIGH",IF(SUMPRODUCT(--(NOT(ISERR(SEARCH({"H301","H302","H311","H312","H314","H318","H332","H335","H370","H371","H373","EUH071"},L77)))))&gt;0,"MEDIUM",IF(SUMPRODUCT(--(NOT(ISERR(SEARCH({"H223","H227","H228","H242","H290","H303","H304","H305","H313","H315","H316","H318","H319","H320","H333","H336","EUH066"},L77)))))&gt;0,"LOW","-")))</f>
        <v>-</v>
      </c>
      <c r="AC77" s="2" t="str">
        <f>IF(SUMPRODUCT(--(NOT(ISERR(SEARCH({"H334"},L77)))))&gt;0,"HIGH",IF(SUMPRODUCT(--(NOT(ISERR(SEARCH({"H317"},L77)))))&gt;0,"MEDIUM","-"))</f>
        <v>-</v>
      </c>
      <c r="AD77" s="2" t="str">
        <f>IF(SUMPRODUCT(--(NOT(ISERR(SEARCH({"H340","H341","H360","H361","H362"},L77)))))&gt;0,"HIGH","-")</f>
        <v>-</v>
      </c>
      <c r="AE77" s="2" t="str">
        <f>IF(SUMPRODUCT(--(NOT(ISERR(SEARCH({"H300","H310","H330"},L77)))))&gt;0,"HIGH","-")</f>
        <v>-</v>
      </c>
      <c r="AF77" s="2" t="str">
        <f>IF(SUMPRODUCT(--(NOT(ISERR(SEARCH({"H250","H251","H252","EUH032"},L77)))))&gt;0,"HIGH",IF(SUMPRODUCT(--(NOT(ISERR(SEARCH({"H260","H261","H270","H271","H272","EUH014","EUH029","EUH031"},L77)))))&gt;0,"MEDIUM","-"))</f>
        <v>-</v>
      </c>
      <c r="AG77" s="2" t="str">
        <f>IF(SUMPRODUCT(--(NOT(ISERR(SEARCH({"H400","H410","H411","H412","H413","H420","EUH059"},L77)))))&gt;0,"MEDIUM",IF(SUMPRODUCT(--(NOT(ISERR(SEARCH({"H401","H402"},L77)))))&gt;0,"LOW","-"))</f>
        <v>-</v>
      </c>
      <c r="AH77" s="2" t="str">
        <f>IF(SUMPRODUCT(--(NOT(ISERR(SEARCH({"H200","H201","H202","H203","H280","EUH001","EUH006"},L77)))))&gt;0,"HIGH",IF(SUMPRODUCT(--(NOT(ISERR(SEARCH({"H204","H205","H240","H241","EUH018","EUH019","EUH044"},L77)))))&gt;0,"MEDIUM","-"))</f>
        <v>-</v>
      </c>
      <c r="AI77" s="2" t="str">
        <f>IF(SUMPRODUCT(--(NOT(ISERR(SEARCH({"H222","H224"},L77)))))&gt;0,"HIGH",IF(SUMPRODUCT(--(NOT(ISERR(SEARCH({"H225"},L77)))))&gt;0,"MEDIUM",IF(SUMPRODUCT(--(NOT(ISERR(SEARCH({"H226"},L77)))))&gt;0,"LOW","-")))</f>
        <v>-</v>
      </c>
      <c r="AJ77" s="2" t="str">
        <f>IF(SUMPRODUCT(--(NOT(ISERR(SEARCH({"H220"},M77)))))&gt;0,"HIGH",IF(SUMPRODUCT(--(NOT(ISERR(SEARCH({"H270","H271","H272"},M77)))))&gt;0,"MEDIUM",IF(SUMPRODUCT(--(NOT(ISERR(SEARCH({"H221"},M77)))))&gt;0,"LOW","-")))</f>
        <v>-</v>
      </c>
      <c r="AK77" s="2" t="str">
        <f>IF(SUMPRODUCT(--(NOT(ISERR(SEARCH({"H330"},L77)))))&gt;0,"HIGH",IF(SUMPRODUCT(--(NOT(ISERR(SEARCH({"H281","H331"},L77)))))&gt;0,"MEDIUM","-"))</f>
        <v>-</v>
      </c>
    </row>
    <row r="78" spans="1:37" ht="25" customHeight="1" x14ac:dyDescent="0.2">
      <c r="A78" s="18"/>
      <c r="B78" s="18"/>
      <c r="C78" s="27"/>
      <c r="D78" s="18"/>
      <c r="E78" s="18"/>
      <c r="F78" s="17"/>
      <c r="G78" s="19"/>
      <c r="H78" s="19"/>
      <c r="I78" s="18"/>
      <c r="J78" s="18"/>
      <c r="K78" s="18"/>
      <c r="L78" s="32"/>
      <c r="M78" s="33"/>
      <c r="N78" s="21" t="str">
        <f>IF(SUMPRODUCT(--(NOT(ISERR(SEARCH({"H400","H401","H402","H410","H411","H412","H413"},L78)))))&gt;0,"X","-")</f>
        <v>-</v>
      </c>
      <c r="O78" s="21" t="str">
        <f>IF(SUMPRODUCT(--(NOT(ISERR(SEARCH({"H302","H303","H312","H313","H315","H316","H317","H319","H320","H332","H333","H335","H336","H420","EUH014","EUH029","EUH031","EUH032","EUH059","EUH066"},L78)))))&gt;0,"X","-")</f>
        <v>-</v>
      </c>
      <c r="P78" s="21" t="str">
        <f>IF(SUMPRODUCT(--(NOT(ISERR(SEARCH({"H200","H201","H202","H203","H204","H205","H240","H241","EUH001","EUH006","EUH018","EUH019","EUH044"},L78)))))&gt;0,"X","-")</f>
        <v>-</v>
      </c>
      <c r="Q78" s="21" t="str">
        <f>IF(SUMPRODUCT(--(NOT(ISERR(SEARCH({"H304","H305","H334","H340","H341","H350","H351","H360","H361","H370","H371","H372","H373"},L78)))))&gt;0,"X","-")</f>
        <v>-</v>
      </c>
      <c r="R78" s="21" t="str">
        <f>IF(SUMPRODUCT(--(NOT(ISERR(SEARCH({"H280","H281"},L78)))))&gt;0,"X","-")</f>
        <v>-</v>
      </c>
      <c r="S78" s="21" t="str">
        <f>IF(SUMPRODUCT(--(NOT(ISERR(SEARCH({"H270","H271","H272","H281"},L78)))))&gt;0,"X","-")</f>
        <v>-</v>
      </c>
      <c r="T78" s="21" t="str">
        <f>IF(SUMPRODUCT(--(NOT(ISERR(SEARCH({"H203","H204","H220","H221","H222","H223","H224","H225","H226","H227","H228","H241","H242","H250","H251","H252","H260","H261"},L78)))))&gt;0,"X","-")</f>
        <v>-</v>
      </c>
      <c r="U78" s="21" t="str">
        <f>IF(SUMPRODUCT(--(NOT(ISERR(SEARCH({"H290","H314","H318","EUH071"},L78)))))&gt;0,"X","-")</f>
        <v>-</v>
      </c>
      <c r="V78" s="21" t="str">
        <f>IF(SUMPRODUCT(--(NOT(ISERR(SEARCH({"H300","H301","H310","H311","H330","H331","EUH070"},L78)))))&gt;0,"X","-")</f>
        <v>-</v>
      </c>
      <c r="W78" s="21" t="str">
        <f>IF(SUMPRODUCT(--(NOT(ISERR(SEARCH({"H200","201","H202","H203","H220","H222","H224","H250","H251","H252","H280","H300","H310","H330","H334","H340","H341","H350","H351","H360","H361","H362","H372","EUH001","EUH006","EUH032","EUH070"},L78)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78)))))&gt;0,"MEDIUM",IF(SUMPRODUCT(--(NOT(ISERR(SEARCH({"H221","H223","H226","H227","H228","H242","H290","H303","H304","H305","H313","H315","H316","H319","H320","H333","H336","H401","H402","EUH066"},L78)))))&gt;0,"LOW","-")))</f>
        <v>-</v>
      </c>
      <c r="X78" s="22"/>
      <c r="Y78" s="23"/>
      <c r="Z78" s="4"/>
      <c r="AA78" s="11"/>
      <c r="AB78" s="2" t="str">
        <f>IF(SUMPRODUCT(--(NOT(ISERR(SEARCH({"H350","H351","H372","EUH070"},L78)))))&gt;0,"HIGH",IF(SUMPRODUCT(--(NOT(ISERR(SEARCH({"H301","H302","H311","H312","H314","H318","H332","H335","H370","H371","H373","EUH071"},L78)))))&gt;0,"MEDIUM",IF(SUMPRODUCT(--(NOT(ISERR(SEARCH({"H223","H227","H228","H242","H290","H303","H304","H305","H313","H315","H316","H318","H319","H320","H333","H336","EUH066"},L78)))))&gt;0,"LOW","-")))</f>
        <v>-</v>
      </c>
      <c r="AC78" s="2" t="str">
        <f>IF(SUMPRODUCT(--(NOT(ISERR(SEARCH({"H334"},L78)))))&gt;0,"HIGH",IF(SUMPRODUCT(--(NOT(ISERR(SEARCH({"H317"},L78)))))&gt;0,"MEDIUM","-"))</f>
        <v>-</v>
      </c>
      <c r="AD78" s="2" t="str">
        <f>IF(SUMPRODUCT(--(NOT(ISERR(SEARCH({"H340","H341","H360","H361","H362"},L78)))))&gt;0,"HIGH","-")</f>
        <v>-</v>
      </c>
      <c r="AE78" s="2" t="str">
        <f>IF(SUMPRODUCT(--(NOT(ISERR(SEARCH({"H300","H310","H330"},L78)))))&gt;0,"HIGH","-")</f>
        <v>-</v>
      </c>
      <c r="AF78" s="2" t="str">
        <f>IF(SUMPRODUCT(--(NOT(ISERR(SEARCH({"H250","H251","H252","EUH032"},L78)))))&gt;0,"HIGH",IF(SUMPRODUCT(--(NOT(ISERR(SEARCH({"H260","H261","H270","H271","H272","EUH014","EUH029","EUH031"},L78)))))&gt;0,"MEDIUM","-"))</f>
        <v>-</v>
      </c>
      <c r="AG78" s="2" t="str">
        <f>IF(SUMPRODUCT(--(NOT(ISERR(SEARCH({"H400","H410","H411","H412","H413","H420","EUH059"},L78)))))&gt;0,"MEDIUM",IF(SUMPRODUCT(--(NOT(ISERR(SEARCH({"H401","H402"},L78)))))&gt;0,"LOW","-"))</f>
        <v>-</v>
      </c>
      <c r="AH78" s="2" t="str">
        <f>IF(SUMPRODUCT(--(NOT(ISERR(SEARCH({"H200","H201","H202","H203","H280","EUH001","EUH006"},L78)))))&gt;0,"HIGH",IF(SUMPRODUCT(--(NOT(ISERR(SEARCH({"H204","H205","H240","H241","EUH018","EUH019","EUH044"},L78)))))&gt;0,"MEDIUM","-"))</f>
        <v>-</v>
      </c>
      <c r="AI78" s="2" t="str">
        <f>IF(SUMPRODUCT(--(NOT(ISERR(SEARCH({"H222","H224"},L78)))))&gt;0,"HIGH",IF(SUMPRODUCT(--(NOT(ISERR(SEARCH({"H225"},L78)))))&gt;0,"MEDIUM",IF(SUMPRODUCT(--(NOT(ISERR(SEARCH({"H226"},L78)))))&gt;0,"LOW","-")))</f>
        <v>-</v>
      </c>
      <c r="AJ78" s="2" t="str">
        <f>IF(SUMPRODUCT(--(NOT(ISERR(SEARCH({"H220"},M78)))))&gt;0,"HIGH",IF(SUMPRODUCT(--(NOT(ISERR(SEARCH({"H270","H271","H272"},M78)))))&gt;0,"MEDIUM",IF(SUMPRODUCT(--(NOT(ISERR(SEARCH({"H221"},M78)))))&gt;0,"LOW","-")))</f>
        <v>-</v>
      </c>
      <c r="AK78" s="2" t="str">
        <f>IF(SUMPRODUCT(--(NOT(ISERR(SEARCH({"H330"},L78)))))&gt;0,"HIGH",IF(SUMPRODUCT(--(NOT(ISERR(SEARCH({"H281","H331"},L78)))))&gt;0,"MEDIUM","-"))</f>
        <v>-</v>
      </c>
    </row>
    <row r="79" spans="1:37" ht="25" customHeight="1" x14ac:dyDescent="0.2">
      <c r="A79" s="18"/>
      <c r="B79" s="18"/>
      <c r="C79" s="27"/>
      <c r="D79" s="18"/>
      <c r="E79" s="18"/>
      <c r="F79" s="18"/>
      <c r="G79" s="19"/>
      <c r="H79" s="19"/>
      <c r="I79" s="18"/>
      <c r="J79" s="18"/>
      <c r="K79" s="18"/>
      <c r="L79" s="32"/>
      <c r="M79" s="33"/>
      <c r="N79" s="21" t="str">
        <f>IF(SUMPRODUCT(--(NOT(ISERR(SEARCH({"H400","H401","H402","H410","H411","H412","H413"},L79)))))&gt;0,"X","-")</f>
        <v>-</v>
      </c>
      <c r="O79" s="21" t="str">
        <f>IF(SUMPRODUCT(--(NOT(ISERR(SEARCH({"H302","H303","H312","H313","H315","H316","H317","H319","H320","H332","H333","H335","H336","H420","EUH014","EUH029","EUH031","EUH032","EUH059","EUH066"},L79)))))&gt;0,"X","-")</f>
        <v>-</v>
      </c>
      <c r="P79" s="21" t="str">
        <f>IF(SUMPRODUCT(--(NOT(ISERR(SEARCH({"H200","H201","H202","H203","H204","H205","H240","H241","EUH001","EUH006","EUH018","EUH019","EUH044"},L79)))))&gt;0,"X","-")</f>
        <v>-</v>
      </c>
      <c r="Q79" s="21" t="str">
        <f>IF(SUMPRODUCT(--(NOT(ISERR(SEARCH({"H304","H305","H334","H340","H341","H350","H351","H360","H361","H370","H371","H372","H373"},L79)))))&gt;0,"X","-")</f>
        <v>-</v>
      </c>
      <c r="R79" s="21" t="str">
        <f>IF(SUMPRODUCT(--(NOT(ISERR(SEARCH({"H280","H281"},L79)))))&gt;0,"X","-")</f>
        <v>-</v>
      </c>
      <c r="S79" s="21" t="str">
        <f>IF(SUMPRODUCT(--(NOT(ISERR(SEARCH({"H270","H271","H272","H281"},L79)))))&gt;0,"X","-")</f>
        <v>-</v>
      </c>
      <c r="T79" s="21" t="str">
        <f>IF(SUMPRODUCT(--(NOT(ISERR(SEARCH({"H203","H204","H220","H221","H222","H223","H224","H225","H226","H227","H228","H241","H242","H250","H251","H252","H260","H261"},L79)))))&gt;0,"X","-")</f>
        <v>-</v>
      </c>
      <c r="U79" s="21" t="str">
        <f>IF(SUMPRODUCT(--(NOT(ISERR(SEARCH({"H290","H314","H318","EUH071"},L79)))))&gt;0,"X","-")</f>
        <v>-</v>
      </c>
      <c r="V79" s="21" t="str">
        <f>IF(SUMPRODUCT(--(NOT(ISERR(SEARCH({"H300","H301","H310","H311","H330","H331","EUH070"},L79)))))&gt;0,"X","-")</f>
        <v>-</v>
      </c>
      <c r="W79" s="21" t="str">
        <f>IF(SUMPRODUCT(--(NOT(ISERR(SEARCH({"H200","201","H202","H203","H220","H222","H224","H250","H251","H252","H280","H300","H310","H330","H334","H340","H341","H350","H351","H360","H361","H362","H372","EUH001","EUH006","EUH032","EUH070"},L79)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79)))))&gt;0,"MEDIUM",IF(SUMPRODUCT(--(NOT(ISERR(SEARCH({"H221","H223","H226","H227","H228","H242","H290","H303","H304","H305","H313","H315","H316","H319","H320","H333","H336","H401","H402","EUH066"},L79)))))&gt;0,"LOW","-")))</f>
        <v>-</v>
      </c>
      <c r="X79" s="22"/>
      <c r="Y79" s="23"/>
      <c r="Z79" s="4"/>
      <c r="AA79" s="11"/>
      <c r="AB79" s="2" t="str">
        <f>IF(SUMPRODUCT(--(NOT(ISERR(SEARCH({"H350","H351","H372","EUH070"},L79)))))&gt;0,"HIGH",IF(SUMPRODUCT(--(NOT(ISERR(SEARCH({"H301","H302","H311","H312","H314","H318","H332","H335","H370","H371","H373","EUH071"},L79)))))&gt;0,"MEDIUM",IF(SUMPRODUCT(--(NOT(ISERR(SEARCH({"H223","H227","H228","H242","H290","H303","H304","H305","H313","H315","H316","H318","H319","H320","H333","H336","EUH066"},L79)))))&gt;0,"LOW","-")))</f>
        <v>-</v>
      </c>
      <c r="AC79" s="2" t="str">
        <f>IF(SUMPRODUCT(--(NOT(ISERR(SEARCH({"H334"},L79)))))&gt;0,"HIGH",IF(SUMPRODUCT(--(NOT(ISERR(SEARCH({"H317"},L79)))))&gt;0,"MEDIUM","-"))</f>
        <v>-</v>
      </c>
      <c r="AD79" s="2" t="str">
        <f>IF(SUMPRODUCT(--(NOT(ISERR(SEARCH({"H340","H341","H360","H361","H362"},L79)))))&gt;0,"HIGH","-")</f>
        <v>-</v>
      </c>
      <c r="AE79" s="2" t="str">
        <f>IF(SUMPRODUCT(--(NOT(ISERR(SEARCH({"H300","H310","H330"},L79)))))&gt;0,"HIGH","-")</f>
        <v>-</v>
      </c>
      <c r="AF79" s="2" t="str">
        <f>IF(SUMPRODUCT(--(NOT(ISERR(SEARCH({"H250","H251","H252","EUH032"},L79)))))&gt;0,"HIGH",IF(SUMPRODUCT(--(NOT(ISERR(SEARCH({"H260","H261","H270","H271","H272","EUH014","EUH029","EUH031"},L79)))))&gt;0,"MEDIUM","-"))</f>
        <v>-</v>
      </c>
      <c r="AG79" s="2" t="str">
        <f>IF(SUMPRODUCT(--(NOT(ISERR(SEARCH({"H400","H410","H411","H412","H413","H420","EUH059"},L79)))))&gt;0,"MEDIUM",IF(SUMPRODUCT(--(NOT(ISERR(SEARCH({"H401","H402"},L79)))))&gt;0,"LOW","-"))</f>
        <v>-</v>
      </c>
      <c r="AH79" s="2" t="str">
        <f>IF(SUMPRODUCT(--(NOT(ISERR(SEARCH({"H200","H201","H202","H203","H280","EUH001","EUH006"},L79)))))&gt;0,"HIGH",IF(SUMPRODUCT(--(NOT(ISERR(SEARCH({"H204","H205","H240","H241","EUH018","EUH019","EUH044"},L79)))))&gt;0,"MEDIUM","-"))</f>
        <v>-</v>
      </c>
      <c r="AI79" s="2" t="str">
        <f>IF(SUMPRODUCT(--(NOT(ISERR(SEARCH({"H222","H224"},L79)))))&gt;0,"HIGH",IF(SUMPRODUCT(--(NOT(ISERR(SEARCH({"H225"},L79)))))&gt;0,"MEDIUM",IF(SUMPRODUCT(--(NOT(ISERR(SEARCH({"H226"},L79)))))&gt;0,"LOW","-")))</f>
        <v>-</v>
      </c>
      <c r="AJ79" s="2" t="str">
        <f>IF(SUMPRODUCT(--(NOT(ISERR(SEARCH({"H220"},M79)))))&gt;0,"HIGH",IF(SUMPRODUCT(--(NOT(ISERR(SEARCH({"H270","H271","H272"},M79)))))&gt;0,"MEDIUM",IF(SUMPRODUCT(--(NOT(ISERR(SEARCH({"H221"},M79)))))&gt;0,"LOW","-")))</f>
        <v>-</v>
      </c>
      <c r="AK79" s="2" t="str">
        <f>IF(SUMPRODUCT(--(NOT(ISERR(SEARCH({"H330"},L79)))))&gt;0,"HIGH",IF(SUMPRODUCT(--(NOT(ISERR(SEARCH({"H281","H331"},L79)))))&gt;0,"MEDIUM","-"))</f>
        <v>-</v>
      </c>
    </row>
    <row r="80" spans="1:37" ht="25" customHeight="1" x14ac:dyDescent="0.2">
      <c r="A80" s="18"/>
      <c r="B80" s="18"/>
      <c r="C80" s="27"/>
      <c r="D80" s="18"/>
      <c r="E80" s="18"/>
      <c r="F80" s="18"/>
      <c r="G80" s="19"/>
      <c r="H80" s="19"/>
      <c r="I80" s="18"/>
      <c r="J80" s="18"/>
      <c r="K80" s="18"/>
      <c r="L80" s="32"/>
      <c r="M80" s="34"/>
      <c r="N80" s="21" t="str">
        <f>IF(SUMPRODUCT(--(NOT(ISERR(SEARCH({"H400","H401","H402","H410","H411","H412","H413"},L80)))))&gt;0,"X","-")</f>
        <v>-</v>
      </c>
      <c r="O80" s="21" t="str">
        <f>IF(SUMPRODUCT(--(NOT(ISERR(SEARCH({"H302","H303","H312","H313","H315","H316","H317","H319","H320","H332","H333","H335","H336","H420","EUH014","EUH029","EUH031","EUH032","EUH059","EUH066"},L80)))))&gt;0,"X","-")</f>
        <v>-</v>
      </c>
      <c r="P80" s="21" t="str">
        <f>IF(SUMPRODUCT(--(NOT(ISERR(SEARCH({"H200","H201","H202","H203","H204","H205","H240","H241","EUH001","EUH006","EUH018","EUH019","EUH044"},L80)))))&gt;0,"X","-")</f>
        <v>-</v>
      </c>
      <c r="Q80" s="21" t="str">
        <f>IF(SUMPRODUCT(--(NOT(ISERR(SEARCH({"H304","H305","H334","H340","H341","H350","H351","H360","H361","H370","H371","H372","H373"},L80)))))&gt;0,"X","-")</f>
        <v>-</v>
      </c>
      <c r="R80" s="21" t="str">
        <f>IF(SUMPRODUCT(--(NOT(ISERR(SEARCH({"H280","H281"},L80)))))&gt;0,"X","-")</f>
        <v>-</v>
      </c>
      <c r="S80" s="21" t="str">
        <f>IF(SUMPRODUCT(--(NOT(ISERR(SEARCH({"H270","H271","H272","H281"},L80)))))&gt;0,"X","-")</f>
        <v>-</v>
      </c>
      <c r="T80" s="21" t="str">
        <f>IF(SUMPRODUCT(--(NOT(ISERR(SEARCH({"H203","H204","H220","H221","H222","H223","H224","H225","H226","H227","H228","H241","H242","H250","H251","H252","H260","H261"},L80)))))&gt;0,"X","-")</f>
        <v>-</v>
      </c>
      <c r="U80" s="21" t="str">
        <f>IF(SUMPRODUCT(--(NOT(ISERR(SEARCH({"H290","H314","H318","EUH071"},L80)))))&gt;0,"X","-")</f>
        <v>-</v>
      </c>
      <c r="V80" s="21" t="str">
        <f>IF(SUMPRODUCT(--(NOT(ISERR(SEARCH({"H300","H301","H310","H311","H330","H331","EUH070"},L80)))))&gt;0,"X","-")</f>
        <v>-</v>
      </c>
      <c r="W80" s="21" t="str">
        <f>IF(SUMPRODUCT(--(NOT(ISERR(SEARCH({"H200","201","H202","H203","H220","H222","H224","H250","H251","H252","H280","H300","H310","H330","H334","H340","H341","H350","H351","H360","H361","H362","H372","EUH001","EUH006","EUH032","EUH070"},L80)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80)))))&gt;0,"MEDIUM",IF(SUMPRODUCT(--(NOT(ISERR(SEARCH({"H221","H223","H226","H227","H228","H242","H290","H303","H304","H305","H313","H315","H316","H319","H320","H333","H336","H401","H402","EUH066"},L80)))))&gt;0,"LOW","-")))</f>
        <v>-</v>
      </c>
      <c r="X80" s="22"/>
      <c r="Y80" s="23"/>
      <c r="Z80" s="4"/>
      <c r="AA80" s="11"/>
      <c r="AB80" s="2" t="str">
        <f>IF(SUMPRODUCT(--(NOT(ISERR(SEARCH({"H350","H351","H372","EUH070"},L80)))))&gt;0,"HIGH",IF(SUMPRODUCT(--(NOT(ISERR(SEARCH({"H301","H302","H311","H312","H314","H318","H332","H335","H370","H371","H373","EUH071"},L80)))))&gt;0,"MEDIUM",IF(SUMPRODUCT(--(NOT(ISERR(SEARCH({"H223","H227","H228","H242","H290","H303","H304","H305","H313","H315","H316","H318","H319","H320","H333","H336","EUH066"},L80)))))&gt;0,"LOW","-")))</f>
        <v>-</v>
      </c>
      <c r="AC80" s="2" t="str">
        <f>IF(SUMPRODUCT(--(NOT(ISERR(SEARCH({"H334"},L80)))))&gt;0,"HIGH",IF(SUMPRODUCT(--(NOT(ISERR(SEARCH({"H317"},L80)))))&gt;0,"MEDIUM","-"))</f>
        <v>-</v>
      </c>
      <c r="AD80" s="2" t="str">
        <f>IF(SUMPRODUCT(--(NOT(ISERR(SEARCH({"H340","H341","H360","H361","H362"},L80)))))&gt;0,"HIGH","-")</f>
        <v>-</v>
      </c>
      <c r="AE80" s="2" t="str">
        <f>IF(SUMPRODUCT(--(NOT(ISERR(SEARCH({"H300","H310","H330"},L80)))))&gt;0,"HIGH","-")</f>
        <v>-</v>
      </c>
      <c r="AF80" s="2" t="str">
        <f>IF(SUMPRODUCT(--(NOT(ISERR(SEARCH({"H250","H251","H252","EUH032"},L80)))))&gt;0,"HIGH",IF(SUMPRODUCT(--(NOT(ISERR(SEARCH({"H260","H261","H270","H271","H272","EUH014","EUH029","EUH031"},L80)))))&gt;0,"MEDIUM","-"))</f>
        <v>-</v>
      </c>
      <c r="AG80" s="2" t="str">
        <f>IF(SUMPRODUCT(--(NOT(ISERR(SEARCH({"H400","H410","H411","H412","H413","H420","EUH059"},L80)))))&gt;0,"MEDIUM",IF(SUMPRODUCT(--(NOT(ISERR(SEARCH({"H401","H402"},L80)))))&gt;0,"LOW","-"))</f>
        <v>-</v>
      </c>
      <c r="AH80" s="2" t="str">
        <f>IF(SUMPRODUCT(--(NOT(ISERR(SEARCH({"H200","H201","H202","H203","H280","EUH001","EUH006"},L80)))))&gt;0,"HIGH",IF(SUMPRODUCT(--(NOT(ISERR(SEARCH({"H204","H205","H240","H241","EUH018","EUH019","EUH044"},L80)))))&gt;0,"MEDIUM","-"))</f>
        <v>-</v>
      </c>
      <c r="AI80" s="2" t="str">
        <f>IF(SUMPRODUCT(--(NOT(ISERR(SEARCH({"H222","H224"},L80)))))&gt;0,"HIGH",IF(SUMPRODUCT(--(NOT(ISERR(SEARCH({"H225"},L80)))))&gt;0,"MEDIUM",IF(SUMPRODUCT(--(NOT(ISERR(SEARCH({"H226"},L80)))))&gt;0,"LOW","-")))</f>
        <v>-</v>
      </c>
      <c r="AJ80" s="2" t="str">
        <f>IF(SUMPRODUCT(--(NOT(ISERR(SEARCH({"H220"},M80)))))&gt;0,"HIGH",IF(SUMPRODUCT(--(NOT(ISERR(SEARCH({"H270","H271","H272"},M80)))))&gt;0,"MEDIUM",IF(SUMPRODUCT(--(NOT(ISERR(SEARCH({"H221"},M80)))))&gt;0,"LOW","-")))</f>
        <v>-</v>
      </c>
      <c r="AK80" s="2" t="str">
        <f>IF(SUMPRODUCT(--(NOT(ISERR(SEARCH({"H330"},L80)))))&gt;0,"HIGH",IF(SUMPRODUCT(--(NOT(ISERR(SEARCH({"H281","H331"},L80)))))&gt;0,"MEDIUM","-"))</f>
        <v>-</v>
      </c>
    </row>
    <row r="81" spans="1:37" ht="25" customHeight="1" x14ac:dyDescent="0.2">
      <c r="A81" s="18"/>
      <c r="B81" s="18"/>
      <c r="C81" s="27"/>
      <c r="D81" s="18"/>
      <c r="E81" s="18"/>
      <c r="F81" s="18"/>
      <c r="G81" s="19"/>
      <c r="H81" s="19"/>
      <c r="I81" s="18"/>
      <c r="J81" s="18"/>
      <c r="K81" s="18"/>
      <c r="L81" s="32"/>
      <c r="M81" s="33"/>
      <c r="N81" s="21" t="str">
        <f>IF(SUMPRODUCT(--(NOT(ISERR(SEARCH({"H400","H401","H402","H410","H411","H412","H413"},L81)))))&gt;0,"X","-")</f>
        <v>-</v>
      </c>
      <c r="O81" s="21" t="str">
        <f>IF(SUMPRODUCT(--(NOT(ISERR(SEARCH({"H302","H303","H312","H313","H315","H316","H317","H319","H320","H332","H333","H335","H336","H420","EUH014","EUH029","EUH031","EUH032","EUH059","EUH066"},L81)))))&gt;0,"X","-")</f>
        <v>-</v>
      </c>
      <c r="P81" s="21" t="str">
        <f>IF(SUMPRODUCT(--(NOT(ISERR(SEARCH({"H200","H201","H202","H203","H204","H205","H240","H241","EUH001","EUH006","EUH018","EUH019","EUH044"},L81)))))&gt;0,"X","-")</f>
        <v>-</v>
      </c>
      <c r="Q81" s="21" t="str">
        <f>IF(SUMPRODUCT(--(NOT(ISERR(SEARCH({"H304","H305","H334","H340","H341","H350","H351","H360","H361","H370","H371","H372","H373"},L81)))))&gt;0,"X","-")</f>
        <v>-</v>
      </c>
      <c r="R81" s="21" t="str">
        <f>IF(SUMPRODUCT(--(NOT(ISERR(SEARCH({"H280","H281"},L81)))))&gt;0,"X","-")</f>
        <v>-</v>
      </c>
      <c r="S81" s="21" t="str">
        <f>IF(SUMPRODUCT(--(NOT(ISERR(SEARCH({"H270","H271","H272","H281"},L81)))))&gt;0,"X","-")</f>
        <v>-</v>
      </c>
      <c r="T81" s="21" t="str">
        <f>IF(SUMPRODUCT(--(NOT(ISERR(SEARCH({"H203","H204","H220","H221","H222","H223","H224","H225","H226","H227","H228","H241","H242","H250","H251","H252","H260","H261"},L81)))))&gt;0,"X","-")</f>
        <v>-</v>
      </c>
      <c r="U81" s="21" t="str">
        <f>IF(SUMPRODUCT(--(NOT(ISERR(SEARCH({"H290","H314","H318","EUH071"},L81)))))&gt;0,"X","-")</f>
        <v>-</v>
      </c>
      <c r="V81" s="21" t="str">
        <f>IF(SUMPRODUCT(--(NOT(ISERR(SEARCH({"H300","H301","H310","H311","H330","H331","EUH070"},L81)))))&gt;0,"X","-")</f>
        <v>-</v>
      </c>
      <c r="W81" s="21" t="str">
        <f>IF(SUMPRODUCT(--(NOT(ISERR(SEARCH({"H200","201","H202","H203","H220","H222","H224","H250","H251","H252","H280","H300","H310","H330","H334","H340","H341","H350","H351","H360","H361","H362","H372","EUH001","EUH006","EUH032","EUH070"},L81)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81)))))&gt;0,"MEDIUM",IF(SUMPRODUCT(--(NOT(ISERR(SEARCH({"H221","H223","H226","H227","H228","H242","H290","H303","H304","H305","H313","H315","H316","H319","H320","H333","H336","H401","H402","EUH066"},L81)))))&gt;0,"LOW","-")))</f>
        <v>-</v>
      </c>
      <c r="X81" s="22"/>
      <c r="Y81" s="23"/>
      <c r="Z81" s="4"/>
      <c r="AA81" s="11"/>
      <c r="AB81" s="2" t="str">
        <f>IF(SUMPRODUCT(--(NOT(ISERR(SEARCH({"H350","H351","H372","EUH070"},L81)))))&gt;0,"HIGH",IF(SUMPRODUCT(--(NOT(ISERR(SEARCH({"H301","H302","H311","H312","H314","H318","H332","H335","H370","H371","H373","EUH071"},L81)))))&gt;0,"MEDIUM",IF(SUMPRODUCT(--(NOT(ISERR(SEARCH({"H223","H227","H228","H242","H290","H303","H304","H305","H313","H315","H316","H318","H319","H320","H333","H336","EUH066"},L81)))))&gt;0,"LOW","-")))</f>
        <v>-</v>
      </c>
      <c r="AC81" s="2" t="str">
        <f>IF(SUMPRODUCT(--(NOT(ISERR(SEARCH({"H334"},L81)))))&gt;0,"HIGH",IF(SUMPRODUCT(--(NOT(ISERR(SEARCH({"H317"},L81)))))&gt;0,"MEDIUM","-"))</f>
        <v>-</v>
      </c>
      <c r="AD81" s="2" t="str">
        <f>IF(SUMPRODUCT(--(NOT(ISERR(SEARCH({"H340","H341","H360","H361","H362"},L81)))))&gt;0,"HIGH","-")</f>
        <v>-</v>
      </c>
      <c r="AE81" s="2" t="str">
        <f>IF(SUMPRODUCT(--(NOT(ISERR(SEARCH({"H300","H310","H330"},L81)))))&gt;0,"HIGH","-")</f>
        <v>-</v>
      </c>
      <c r="AF81" s="2" t="str">
        <f>IF(SUMPRODUCT(--(NOT(ISERR(SEARCH({"H250","H251","H252","EUH032"},L81)))))&gt;0,"HIGH",IF(SUMPRODUCT(--(NOT(ISERR(SEARCH({"H260","H261","H270","H271","H272","EUH014","EUH029","EUH031"},L81)))))&gt;0,"MEDIUM","-"))</f>
        <v>-</v>
      </c>
      <c r="AG81" s="2" t="str">
        <f>IF(SUMPRODUCT(--(NOT(ISERR(SEARCH({"H400","H410","H411","H412","H413","H420","EUH059"},L81)))))&gt;0,"MEDIUM",IF(SUMPRODUCT(--(NOT(ISERR(SEARCH({"H401","H402"},L81)))))&gt;0,"LOW","-"))</f>
        <v>-</v>
      </c>
      <c r="AH81" s="2" t="str">
        <f>IF(SUMPRODUCT(--(NOT(ISERR(SEARCH({"H200","H201","H202","H203","H280","EUH001","EUH006"},L81)))))&gt;0,"HIGH",IF(SUMPRODUCT(--(NOT(ISERR(SEARCH({"H204","H205","H240","H241","EUH018","EUH019","EUH044"},L81)))))&gt;0,"MEDIUM","-"))</f>
        <v>-</v>
      </c>
      <c r="AI81" s="2" t="str">
        <f>IF(SUMPRODUCT(--(NOT(ISERR(SEARCH({"H222","H224"},L81)))))&gt;0,"HIGH",IF(SUMPRODUCT(--(NOT(ISERR(SEARCH({"H225"},L81)))))&gt;0,"MEDIUM",IF(SUMPRODUCT(--(NOT(ISERR(SEARCH({"H226"},L81)))))&gt;0,"LOW","-")))</f>
        <v>-</v>
      </c>
      <c r="AJ81" s="2" t="str">
        <f>IF(SUMPRODUCT(--(NOT(ISERR(SEARCH({"H220"},M81)))))&gt;0,"HIGH",IF(SUMPRODUCT(--(NOT(ISERR(SEARCH({"H270","H271","H272"},M81)))))&gt;0,"MEDIUM",IF(SUMPRODUCT(--(NOT(ISERR(SEARCH({"H221"},M81)))))&gt;0,"LOW","-")))</f>
        <v>-</v>
      </c>
      <c r="AK81" s="2" t="str">
        <f>IF(SUMPRODUCT(--(NOT(ISERR(SEARCH({"H330"},L81)))))&gt;0,"HIGH",IF(SUMPRODUCT(--(NOT(ISERR(SEARCH({"H281","H331"},L81)))))&gt;0,"MEDIUM","-"))</f>
        <v>-</v>
      </c>
    </row>
    <row r="82" spans="1:37" ht="25" customHeight="1" x14ac:dyDescent="0.2">
      <c r="A82" s="18"/>
      <c r="B82" s="18"/>
      <c r="C82" s="27"/>
      <c r="D82" s="18"/>
      <c r="E82" s="18"/>
      <c r="F82" s="18"/>
      <c r="G82" s="19"/>
      <c r="H82" s="19"/>
      <c r="I82" s="18"/>
      <c r="J82" s="18"/>
      <c r="K82" s="18"/>
      <c r="L82" s="32"/>
      <c r="M82" s="33"/>
      <c r="N82" s="21" t="str">
        <f>IF(SUMPRODUCT(--(NOT(ISERR(SEARCH({"H400","H401","H402","H410","H411","H412","H413"},L82)))))&gt;0,"X","-")</f>
        <v>-</v>
      </c>
      <c r="O82" s="21" t="str">
        <f>IF(SUMPRODUCT(--(NOT(ISERR(SEARCH({"H302","H303","H312","H313","H315","H316","H317","H319","H320","H332","H333","H335","H336","H420","EUH014","EUH029","EUH031","EUH032","EUH059","EUH066"},L82)))))&gt;0,"X","-")</f>
        <v>-</v>
      </c>
      <c r="P82" s="21" t="str">
        <f>IF(SUMPRODUCT(--(NOT(ISERR(SEARCH({"H200","H201","H202","H203","H204","H205","H240","H241","EUH001","EUH006","EUH018","EUH019","EUH044"},L82)))))&gt;0,"X","-")</f>
        <v>-</v>
      </c>
      <c r="Q82" s="21" t="str">
        <f>IF(SUMPRODUCT(--(NOT(ISERR(SEARCH({"H304","H305","H334","H340","H341","H350","H351","H360","H361","H370","H371","H372","H373"},L82)))))&gt;0,"X","-")</f>
        <v>-</v>
      </c>
      <c r="R82" s="21" t="str">
        <f>IF(SUMPRODUCT(--(NOT(ISERR(SEARCH({"H280","H281"},L82)))))&gt;0,"X","-")</f>
        <v>-</v>
      </c>
      <c r="S82" s="21" t="str">
        <f>IF(SUMPRODUCT(--(NOT(ISERR(SEARCH({"H270","H271","H272","H281"},L82)))))&gt;0,"X","-")</f>
        <v>-</v>
      </c>
      <c r="T82" s="21" t="str">
        <f>IF(SUMPRODUCT(--(NOT(ISERR(SEARCH({"H203","H204","H220","H221","H222","H223","H224","H225","H226","H227","H228","H241","H242","H250","H251","H252","H260","H261"},L82)))))&gt;0,"X","-")</f>
        <v>-</v>
      </c>
      <c r="U82" s="21" t="str">
        <f>IF(SUMPRODUCT(--(NOT(ISERR(SEARCH({"H290","H314","H318","EUH071"},L82)))))&gt;0,"X","-")</f>
        <v>-</v>
      </c>
      <c r="V82" s="21" t="str">
        <f>IF(SUMPRODUCT(--(NOT(ISERR(SEARCH({"H300","H301","H310","H311","H330","H331","EUH070"},L82)))))&gt;0,"X","-")</f>
        <v>-</v>
      </c>
      <c r="W82" s="21" t="str">
        <f>IF(SUMPRODUCT(--(NOT(ISERR(SEARCH({"H200","201","H202","H203","H220","H222","H224","H250","H251","H252","H280","H300","H310","H330","H334","H340","H341","H350","H351","H360","H361","H362","H372","EUH001","EUH006","EUH032","EUH070"},L82)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82)))))&gt;0,"MEDIUM",IF(SUMPRODUCT(--(NOT(ISERR(SEARCH({"H221","H223","H226","H227","H228","H242","H290","H303","H304","H305","H313","H315","H316","H319","H320","H333","H336","H401","H402","EUH066"},L82)))))&gt;0,"LOW","-")))</f>
        <v>-</v>
      </c>
      <c r="X82" s="22"/>
      <c r="Y82" s="23"/>
      <c r="Z82" s="4"/>
      <c r="AA82" s="11"/>
      <c r="AB82" s="2" t="str">
        <f>IF(SUMPRODUCT(--(NOT(ISERR(SEARCH({"H350","H351","H372","EUH070"},L82)))))&gt;0,"HIGH",IF(SUMPRODUCT(--(NOT(ISERR(SEARCH({"H301","H302","H311","H312","H314","H318","H332","H335","H370","H371","H373","EUH071"},L82)))))&gt;0,"MEDIUM",IF(SUMPRODUCT(--(NOT(ISERR(SEARCH({"H223","H227","H228","H242","H290","H303","H304","H305","H313","H315","H316","H318","H319","H320","H333","H336","EUH066"},L82)))))&gt;0,"LOW","-")))</f>
        <v>-</v>
      </c>
      <c r="AC82" s="2" t="str">
        <f>IF(SUMPRODUCT(--(NOT(ISERR(SEARCH({"H334"},L82)))))&gt;0,"HIGH",IF(SUMPRODUCT(--(NOT(ISERR(SEARCH({"H317"},L82)))))&gt;0,"MEDIUM","-"))</f>
        <v>-</v>
      </c>
      <c r="AD82" s="2" t="str">
        <f>IF(SUMPRODUCT(--(NOT(ISERR(SEARCH({"H340","H341","H360","H361","H362"},L82)))))&gt;0,"HIGH","-")</f>
        <v>-</v>
      </c>
      <c r="AE82" s="2" t="str">
        <f>IF(SUMPRODUCT(--(NOT(ISERR(SEARCH({"H300","H310","H330"},L82)))))&gt;0,"HIGH","-")</f>
        <v>-</v>
      </c>
      <c r="AF82" s="2" t="str">
        <f>IF(SUMPRODUCT(--(NOT(ISERR(SEARCH({"H250","H251","H252","EUH032"},L82)))))&gt;0,"HIGH",IF(SUMPRODUCT(--(NOT(ISERR(SEARCH({"H260","H261","H270","H271","H272","EUH014","EUH029","EUH031"},L82)))))&gt;0,"MEDIUM","-"))</f>
        <v>-</v>
      </c>
      <c r="AG82" s="2" t="str">
        <f>IF(SUMPRODUCT(--(NOT(ISERR(SEARCH({"H400","H410","H411","H412","H413","H420","EUH059"},L82)))))&gt;0,"MEDIUM",IF(SUMPRODUCT(--(NOT(ISERR(SEARCH({"H401","H402"},L82)))))&gt;0,"LOW","-"))</f>
        <v>-</v>
      </c>
      <c r="AH82" s="2" t="str">
        <f>IF(SUMPRODUCT(--(NOT(ISERR(SEARCH({"H200","H201","H202","H203","H280","EUH001","EUH006"},L82)))))&gt;0,"HIGH",IF(SUMPRODUCT(--(NOT(ISERR(SEARCH({"H204","H205","H240","H241","EUH018","EUH019","EUH044"},L82)))))&gt;0,"MEDIUM","-"))</f>
        <v>-</v>
      </c>
      <c r="AI82" s="2" t="str">
        <f>IF(SUMPRODUCT(--(NOT(ISERR(SEARCH({"H222","H224"},L82)))))&gt;0,"HIGH",IF(SUMPRODUCT(--(NOT(ISERR(SEARCH({"H225"},L82)))))&gt;0,"MEDIUM",IF(SUMPRODUCT(--(NOT(ISERR(SEARCH({"H226"},L82)))))&gt;0,"LOW","-")))</f>
        <v>-</v>
      </c>
      <c r="AJ82" s="2" t="str">
        <f>IF(SUMPRODUCT(--(NOT(ISERR(SEARCH({"H220"},M82)))))&gt;0,"HIGH",IF(SUMPRODUCT(--(NOT(ISERR(SEARCH({"H270","H271","H272"},M82)))))&gt;0,"MEDIUM",IF(SUMPRODUCT(--(NOT(ISERR(SEARCH({"H221"},M82)))))&gt;0,"LOW","-")))</f>
        <v>-</v>
      </c>
      <c r="AK82" s="2" t="str">
        <f>IF(SUMPRODUCT(--(NOT(ISERR(SEARCH({"H330"},L82)))))&gt;0,"HIGH",IF(SUMPRODUCT(--(NOT(ISERR(SEARCH({"H281","H331"},L82)))))&gt;0,"MEDIUM","-"))</f>
        <v>-</v>
      </c>
    </row>
    <row r="83" spans="1:37" ht="25" customHeight="1" x14ac:dyDescent="0.2">
      <c r="A83" s="18"/>
      <c r="B83" s="18"/>
      <c r="C83" s="27"/>
      <c r="D83" s="18"/>
      <c r="E83" s="18"/>
      <c r="F83" s="17"/>
      <c r="G83" s="19"/>
      <c r="H83" s="19"/>
      <c r="I83" s="18"/>
      <c r="J83" s="18"/>
      <c r="K83" s="18"/>
      <c r="L83" s="32"/>
      <c r="M83" s="33"/>
      <c r="N83" s="21" t="str">
        <f>IF(SUMPRODUCT(--(NOT(ISERR(SEARCH({"H400","H401","H402","H410","H411","H412","H413"},L83)))))&gt;0,"X","-")</f>
        <v>-</v>
      </c>
      <c r="O83" s="21" t="str">
        <f>IF(SUMPRODUCT(--(NOT(ISERR(SEARCH({"H302","H303","H312","H313","H315","H316","H317","H319","H320","H332","H333","H335","H336","H420","EUH014","EUH029","EUH031","EUH032","EUH059","EUH066"},L83)))))&gt;0,"X","-")</f>
        <v>-</v>
      </c>
      <c r="P83" s="21" t="str">
        <f>IF(SUMPRODUCT(--(NOT(ISERR(SEARCH({"H200","H201","H202","H203","H204","H205","H240","H241","EUH001","EUH006","EUH018","EUH019","EUH044"},L83)))))&gt;0,"X","-")</f>
        <v>-</v>
      </c>
      <c r="Q83" s="21" t="str">
        <f>IF(SUMPRODUCT(--(NOT(ISERR(SEARCH({"H304","H305","H334","H340","H341","H350","H351","H360","H361","H370","H371","H372","H373"},L83)))))&gt;0,"X","-")</f>
        <v>-</v>
      </c>
      <c r="R83" s="21" t="str">
        <f>IF(SUMPRODUCT(--(NOT(ISERR(SEARCH({"H280","H281"},L83)))))&gt;0,"X","-")</f>
        <v>-</v>
      </c>
      <c r="S83" s="21" t="str">
        <f>IF(SUMPRODUCT(--(NOT(ISERR(SEARCH({"H270","H271","H272","H281"},L83)))))&gt;0,"X","-")</f>
        <v>-</v>
      </c>
      <c r="T83" s="21" t="str">
        <f>IF(SUMPRODUCT(--(NOT(ISERR(SEARCH({"H203","H204","H220","H221","H222","H223","H224","H225","H226","H227","H228","H241","H242","H250","H251","H252","H260","H261"},L83)))))&gt;0,"X","-")</f>
        <v>-</v>
      </c>
      <c r="U83" s="21" t="str">
        <f>IF(SUMPRODUCT(--(NOT(ISERR(SEARCH({"H290","H314","H318","EUH071"},L83)))))&gt;0,"X","-")</f>
        <v>-</v>
      </c>
      <c r="V83" s="21" t="str">
        <f>IF(SUMPRODUCT(--(NOT(ISERR(SEARCH({"H300","H301","H310","H311","H330","H331","EUH070"},L83)))))&gt;0,"X","-")</f>
        <v>-</v>
      </c>
      <c r="W83" s="21" t="str">
        <f>IF(SUMPRODUCT(--(NOT(ISERR(SEARCH({"H200","201","H202","H203","H220","H222","H224","H250","H251","H252","H280","H300","H310","H330","H334","H340","H341","H350","H351","H360","H361","H362","H372","EUH001","EUH006","EUH032","EUH070"},L83)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83)))))&gt;0,"MEDIUM",IF(SUMPRODUCT(--(NOT(ISERR(SEARCH({"H221","H223","H226","H227","H228","H242","H290","H303","H304","H305","H313","H315","H316","H319","H320","H333","H336","H401","H402","EUH066"},L83)))))&gt;0,"LOW","-")))</f>
        <v>-</v>
      </c>
      <c r="X83" s="22"/>
      <c r="Y83" s="23"/>
      <c r="Z83" s="4"/>
      <c r="AA83" s="11"/>
      <c r="AB83" s="2" t="str">
        <f>IF(SUMPRODUCT(--(NOT(ISERR(SEARCH({"H350","H351","H372","EUH070"},L83)))))&gt;0,"HIGH",IF(SUMPRODUCT(--(NOT(ISERR(SEARCH({"H301","H302","H311","H312","H314","H318","H332","H335","H370","H371","H373","EUH071"},L83)))))&gt;0,"MEDIUM",IF(SUMPRODUCT(--(NOT(ISERR(SEARCH({"H223","H227","H228","H242","H290","H303","H304","H305","H313","H315","H316","H318","H319","H320","H333","H336","EUH066"},L83)))))&gt;0,"LOW","-")))</f>
        <v>-</v>
      </c>
      <c r="AC83" s="2" t="str">
        <f>IF(SUMPRODUCT(--(NOT(ISERR(SEARCH({"H334"},L83)))))&gt;0,"HIGH",IF(SUMPRODUCT(--(NOT(ISERR(SEARCH({"H317"},L83)))))&gt;0,"MEDIUM","-"))</f>
        <v>-</v>
      </c>
      <c r="AD83" s="2" t="str">
        <f>IF(SUMPRODUCT(--(NOT(ISERR(SEARCH({"H340","H341","H360","H361","H362"},L83)))))&gt;0,"HIGH","-")</f>
        <v>-</v>
      </c>
      <c r="AE83" s="2" t="str">
        <f>IF(SUMPRODUCT(--(NOT(ISERR(SEARCH({"H300","H310","H330"},L83)))))&gt;0,"HIGH","-")</f>
        <v>-</v>
      </c>
      <c r="AF83" s="2" t="str">
        <f>IF(SUMPRODUCT(--(NOT(ISERR(SEARCH({"H250","H251","H252","EUH032"},L83)))))&gt;0,"HIGH",IF(SUMPRODUCT(--(NOT(ISERR(SEARCH({"H260","H261","H270","H271","H272","EUH014","EUH029","EUH031"},L83)))))&gt;0,"MEDIUM","-"))</f>
        <v>-</v>
      </c>
      <c r="AG83" s="2" t="str">
        <f>IF(SUMPRODUCT(--(NOT(ISERR(SEARCH({"H400","H410","H411","H412","H413","H420","EUH059"},L83)))))&gt;0,"MEDIUM",IF(SUMPRODUCT(--(NOT(ISERR(SEARCH({"H401","H402"},L83)))))&gt;0,"LOW","-"))</f>
        <v>-</v>
      </c>
      <c r="AH83" s="2" t="str">
        <f>IF(SUMPRODUCT(--(NOT(ISERR(SEARCH({"H200","H201","H202","H203","H280","EUH001","EUH006"},L83)))))&gt;0,"HIGH",IF(SUMPRODUCT(--(NOT(ISERR(SEARCH({"H204","H205","H240","H241","EUH018","EUH019","EUH044"},L83)))))&gt;0,"MEDIUM","-"))</f>
        <v>-</v>
      </c>
      <c r="AI83" s="2" t="str">
        <f>IF(SUMPRODUCT(--(NOT(ISERR(SEARCH({"H222","H224"},L83)))))&gt;0,"HIGH",IF(SUMPRODUCT(--(NOT(ISERR(SEARCH({"H225"},L83)))))&gt;0,"MEDIUM",IF(SUMPRODUCT(--(NOT(ISERR(SEARCH({"H226"},L83)))))&gt;0,"LOW","-")))</f>
        <v>-</v>
      </c>
      <c r="AJ83" s="2" t="str">
        <f>IF(SUMPRODUCT(--(NOT(ISERR(SEARCH({"H220"},M83)))))&gt;0,"HIGH",IF(SUMPRODUCT(--(NOT(ISERR(SEARCH({"H270","H271","H272"},M83)))))&gt;0,"MEDIUM",IF(SUMPRODUCT(--(NOT(ISERR(SEARCH({"H221"},M83)))))&gt;0,"LOW","-")))</f>
        <v>-</v>
      </c>
      <c r="AK83" s="2" t="str">
        <f>IF(SUMPRODUCT(--(NOT(ISERR(SEARCH({"H330"},L83)))))&gt;0,"HIGH",IF(SUMPRODUCT(--(NOT(ISERR(SEARCH({"H281","H331"},L83)))))&gt;0,"MEDIUM","-"))</f>
        <v>-</v>
      </c>
    </row>
    <row r="84" spans="1:37" ht="25" customHeight="1" x14ac:dyDescent="0.2">
      <c r="A84" s="18"/>
      <c r="B84" s="18"/>
      <c r="C84" s="27"/>
      <c r="D84" s="18"/>
      <c r="E84" s="18"/>
      <c r="F84" s="17"/>
      <c r="G84" s="19"/>
      <c r="H84" s="19"/>
      <c r="I84" s="18"/>
      <c r="J84" s="18"/>
      <c r="K84" s="18"/>
      <c r="L84" s="32"/>
      <c r="M84" s="33"/>
      <c r="N84" s="21" t="str">
        <f>IF(SUMPRODUCT(--(NOT(ISERR(SEARCH({"H400","H401","H402","H410","H411","H412","H413"},L84)))))&gt;0,"X","-")</f>
        <v>-</v>
      </c>
      <c r="O84" s="21" t="str">
        <f>IF(SUMPRODUCT(--(NOT(ISERR(SEARCH({"H302","H303","H312","H313","H315","H316","H317","H319","H320","H332","H333","H335","H336","H420","EUH014","EUH029","EUH031","EUH032","EUH059","EUH066"},L84)))))&gt;0,"X","-")</f>
        <v>-</v>
      </c>
      <c r="P84" s="21" t="str">
        <f>IF(SUMPRODUCT(--(NOT(ISERR(SEARCH({"H200","H201","H202","H203","H204","H205","H240","H241","EUH001","EUH006","EUH018","EUH019","EUH044"},L84)))))&gt;0,"X","-")</f>
        <v>-</v>
      </c>
      <c r="Q84" s="21" t="str">
        <f>IF(SUMPRODUCT(--(NOT(ISERR(SEARCH({"H304","H305","H334","H340","H341","H350","H351","H360","H361","H370","H371","H372","H373"},L84)))))&gt;0,"X","-")</f>
        <v>-</v>
      </c>
      <c r="R84" s="21" t="str">
        <f>IF(SUMPRODUCT(--(NOT(ISERR(SEARCH({"H280","H281"},L84)))))&gt;0,"X","-")</f>
        <v>-</v>
      </c>
      <c r="S84" s="21" t="str">
        <f>IF(SUMPRODUCT(--(NOT(ISERR(SEARCH({"H270","H271","H272","H281"},L84)))))&gt;0,"X","-")</f>
        <v>-</v>
      </c>
      <c r="T84" s="21" t="str">
        <f>IF(SUMPRODUCT(--(NOT(ISERR(SEARCH({"H203","H204","H220","H221","H222","H223","H224","H225","H226","H227","H228","H241","H242","H250","H251","H252","H260","H261"},L84)))))&gt;0,"X","-")</f>
        <v>-</v>
      </c>
      <c r="U84" s="21" t="str">
        <f>IF(SUMPRODUCT(--(NOT(ISERR(SEARCH({"H290","H314","H318","EUH071"},L84)))))&gt;0,"X","-")</f>
        <v>-</v>
      </c>
      <c r="V84" s="21" t="str">
        <f>IF(SUMPRODUCT(--(NOT(ISERR(SEARCH({"H300","H301","H310","H311","H330","H331","EUH070"},L84)))))&gt;0,"X","-")</f>
        <v>-</v>
      </c>
      <c r="W84" s="21" t="str">
        <f>IF(SUMPRODUCT(--(NOT(ISERR(SEARCH({"H200","201","H202","H203","H220","H222","H224","H250","H251","H252","H280","H300","H310","H330","H334","H340","H341","H350","H351","H360","H361","H362","H372","EUH001","EUH006","EUH032","EUH070"},L84)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84)))))&gt;0,"MEDIUM",IF(SUMPRODUCT(--(NOT(ISERR(SEARCH({"H221","H223","H226","H227","H228","H242","H290","H303","H304","H305","H313","H315","H316","H319","H320","H333","H336","H401","H402","EUH066"},L84)))))&gt;0,"LOW","-")))</f>
        <v>-</v>
      </c>
      <c r="X84" s="22"/>
      <c r="Y84" s="23"/>
      <c r="Z84" s="4"/>
      <c r="AA84" s="11"/>
      <c r="AB84" s="2" t="str">
        <f>IF(SUMPRODUCT(--(NOT(ISERR(SEARCH({"H350","H351","H372","EUH070"},L84)))))&gt;0,"HIGH",IF(SUMPRODUCT(--(NOT(ISERR(SEARCH({"H301","H302","H311","H312","H314","H318","H332","H335","H370","H371","H373","EUH071"},L84)))))&gt;0,"MEDIUM",IF(SUMPRODUCT(--(NOT(ISERR(SEARCH({"H223","H227","H228","H242","H290","H303","H304","H305","H313","H315","H316","H318","H319","H320","H333","H336","EUH066"},L84)))))&gt;0,"LOW","-")))</f>
        <v>-</v>
      </c>
      <c r="AC84" s="2" t="str">
        <f>IF(SUMPRODUCT(--(NOT(ISERR(SEARCH({"H334"},L84)))))&gt;0,"HIGH",IF(SUMPRODUCT(--(NOT(ISERR(SEARCH({"H317"},L84)))))&gt;0,"MEDIUM","-"))</f>
        <v>-</v>
      </c>
      <c r="AD84" s="2" t="str">
        <f>IF(SUMPRODUCT(--(NOT(ISERR(SEARCH({"H340","H341","H360","H361","H362"},L84)))))&gt;0,"HIGH","-")</f>
        <v>-</v>
      </c>
      <c r="AE84" s="2" t="str">
        <f>IF(SUMPRODUCT(--(NOT(ISERR(SEARCH({"H300","H310","H330"},L84)))))&gt;0,"HIGH","-")</f>
        <v>-</v>
      </c>
      <c r="AF84" s="2" t="str">
        <f>IF(SUMPRODUCT(--(NOT(ISERR(SEARCH({"H250","H251","H252","EUH032"},L84)))))&gt;0,"HIGH",IF(SUMPRODUCT(--(NOT(ISERR(SEARCH({"H260","H261","H270","H271","H272","EUH014","EUH029","EUH031"},L84)))))&gt;0,"MEDIUM","-"))</f>
        <v>-</v>
      </c>
      <c r="AG84" s="2" t="str">
        <f>IF(SUMPRODUCT(--(NOT(ISERR(SEARCH({"H400","H410","H411","H412","H413","H420","EUH059"},L84)))))&gt;0,"MEDIUM",IF(SUMPRODUCT(--(NOT(ISERR(SEARCH({"H401","H402"},L84)))))&gt;0,"LOW","-"))</f>
        <v>-</v>
      </c>
      <c r="AH84" s="2" t="str">
        <f>IF(SUMPRODUCT(--(NOT(ISERR(SEARCH({"H200","H201","H202","H203","H280","EUH001","EUH006"},L84)))))&gt;0,"HIGH",IF(SUMPRODUCT(--(NOT(ISERR(SEARCH({"H204","H205","H240","H241","EUH018","EUH019","EUH044"},L84)))))&gt;0,"MEDIUM","-"))</f>
        <v>-</v>
      </c>
      <c r="AI84" s="2" t="str">
        <f>IF(SUMPRODUCT(--(NOT(ISERR(SEARCH({"H222","H224"},L84)))))&gt;0,"HIGH",IF(SUMPRODUCT(--(NOT(ISERR(SEARCH({"H225"},L84)))))&gt;0,"MEDIUM",IF(SUMPRODUCT(--(NOT(ISERR(SEARCH({"H226"},L84)))))&gt;0,"LOW","-")))</f>
        <v>-</v>
      </c>
      <c r="AJ84" s="2" t="str">
        <f>IF(SUMPRODUCT(--(NOT(ISERR(SEARCH({"H220"},M84)))))&gt;0,"HIGH",IF(SUMPRODUCT(--(NOT(ISERR(SEARCH({"H270","H271","H272"},M84)))))&gt;0,"MEDIUM",IF(SUMPRODUCT(--(NOT(ISERR(SEARCH({"H221"},M84)))))&gt;0,"LOW","-")))</f>
        <v>-</v>
      </c>
      <c r="AK84" s="2" t="str">
        <f>IF(SUMPRODUCT(--(NOT(ISERR(SEARCH({"H330"},L84)))))&gt;0,"HIGH",IF(SUMPRODUCT(--(NOT(ISERR(SEARCH({"H281","H331"},L84)))))&gt;0,"MEDIUM","-"))</f>
        <v>-</v>
      </c>
    </row>
    <row r="85" spans="1:37" ht="25" customHeight="1" x14ac:dyDescent="0.2">
      <c r="A85" s="18"/>
      <c r="B85" s="18"/>
      <c r="C85" s="27"/>
      <c r="D85" s="18"/>
      <c r="E85" s="18"/>
      <c r="F85" s="18"/>
      <c r="G85" s="19"/>
      <c r="H85" s="19"/>
      <c r="I85" s="18"/>
      <c r="J85" s="18"/>
      <c r="K85" s="18"/>
      <c r="L85" s="32"/>
      <c r="M85" s="33"/>
      <c r="N85" s="21" t="str">
        <f>IF(SUMPRODUCT(--(NOT(ISERR(SEARCH({"H400","H401","H402","H410","H411","H412","H413"},L85)))))&gt;0,"X","-")</f>
        <v>-</v>
      </c>
      <c r="O85" s="21" t="str">
        <f>IF(SUMPRODUCT(--(NOT(ISERR(SEARCH({"H302","H303","H312","H313","H315","H316","H317","H319","H320","H332","H333","H335","H336","H420","EUH014","EUH029","EUH031","EUH032","EUH059","EUH066"},L85)))))&gt;0,"X","-")</f>
        <v>-</v>
      </c>
      <c r="P85" s="21" t="str">
        <f>IF(SUMPRODUCT(--(NOT(ISERR(SEARCH({"H200","H201","H202","H203","H204","H205","H240","H241","EUH001","EUH006","EUH018","EUH019","EUH044"},L85)))))&gt;0,"X","-")</f>
        <v>-</v>
      </c>
      <c r="Q85" s="21" t="str">
        <f>IF(SUMPRODUCT(--(NOT(ISERR(SEARCH({"H304","H305","H334","H340","H341","H350","H351","H360","H361","H370","H371","H372","H373"},L85)))))&gt;0,"X","-")</f>
        <v>-</v>
      </c>
      <c r="R85" s="21" t="str">
        <f>IF(SUMPRODUCT(--(NOT(ISERR(SEARCH({"H280","H281"},L85)))))&gt;0,"X","-")</f>
        <v>-</v>
      </c>
      <c r="S85" s="21" t="str">
        <f>IF(SUMPRODUCT(--(NOT(ISERR(SEARCH({"H270","H271","H272","H281"},L85)))))&gt;0,"X","-")</f>
        <v>-</v>
      </c>
      <c r="T85" s="21" t="str">
        <f>IF(SUMPRODUCT(--(NOT(ISERR(SEARCH({"H203","H204","H220","H221","H222","H223","H224","H225","H226","H227","H228","H241","H242","H250","H251","H252","H260","H261"},L85)))))&gt;0,"X","-")</f>
        <v>-</v>
      </c>
      <c r="U85" s="21" t="str">
        <f>IF(SUMPRODUCT(--(NOT(ISERR(SEARCH({"H290","H314","H318","EUH071"},L85)))))&gt;0,"X","-")</f>
        <v>-</v>
      </c>
      <c r="V85" s="21" t="str">
        <f>IF(SUMPRODUCT(--(NOT(ISERR(SEARCH({"H300","H301","H310","H311","H330","H331","EUH070"},L85)))))&gt;0,"X","-")</f>
        <v>-</v>
      </c>
      <c r="W85" s="21" t="str">
        <f>IF(SUMPRODUCT(--(NOT(ISERR(SEARCH({"H200","201","H202","H203","H220","H222","H224","H250","H251","H252","H280","H300","H310","H330","H334","H340","H341","H350","H351","H360","H361","H362","H372","EUH001","EUH006","EUH032","EUH070"},L85)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85)))))&gt;0,"MEDIUM",IF(SUMPRODUCT(--(NOT(ISERR(SEARCH({"H221","H223","H226","H227","H228","H242","H290","H303","H304","H305","H313","H315","H316","H319","H320","H333","H336","H401","H402","EUH066"},L85)))))&gt;0,"LOW","-")))</f>
        <v>-</v>
      </c>
      <c r="X85" s="22"/>
      <c r="Y85" s="23"/>
      <c r="Z85" s="4"/>
      <c r="AA85" s="11"/>
      <c r="AB85" s="2" t="str">
        <f>IF(SUMPRODUCT(--(NOT(ISERR(SEARCH({"H350","H351","H372","EUH070"},L85)))))&gt;0,"HIGH",IF(SUMPRODUCT(--(NOT(ISERR(SEARCH({"H301","H302","H311","H312","H314","H318","H332","H335","H370","H371","H373","EUH071"},L85)))))&gt;0,"MEDIUM",IF(SUMPRODUCT(--(NOT(ISERR(SEARCH({"H223","H227","H228","H242","H290","H303","H304","H305","H313","H315","H316","H318","H319","H320","H333","H336","EUH066"},L85)))))&gt;0,"LOW","-")))</f>
        <v>-</v>
      </c>
      <c r="AC85" s="2" t="str">
        <f>IF(SUMPRODUCT(--(NOT(ISERR(SEARCH({"H334"},L85)))))&gt;0,"HIGH",IF(SUMPRODUCT(--(NOT(ISERR(SEARCH({"H317"},L85)))))&gt;0,"MEDIUM","-"))</f>
        <v>-</v>
      </c>
      <c r="AD85" s="2" t="str">
        <f>IF(SUMPRODUCT(--(NOT(ISERR(SEARCH({"H340","H341","H360","H361","H362"},L85)))))&gt;0,"HIGH","-")</f>
        <v>-</v>
      </c>
      <c r="AE85" s="2" t="str">
        <f>IF(SUMPRODUCT(--(NOT(ISERR(SEARCH({"H300","H310","H330"},L85)))))&gt;0,"HIGH","-")</f>
        <v>-</v>
      </c>
      <c r="AF85" s="2" t="str">
        <f>IF(SUMPRODUCT(--(NOT(ISERR(SEARCH({"H250","H251","H252","EUH032"},L85)))))&gt;0,"HIGH",IF(SUMPRODUCT(--(NOT(ISERR(SEARCH({"H260","H261","H270","H271","H272","EUH014","EUH029","EUH031"},L85)))))&gt;0,"MEDIUM","-"))</f>
        <v>-</v>
      </c>
      <c r="AG85" s="2" t="str">
        <f>IF(SUMPRODUCT(--(NOT(ISERR(SEARCH({"H400","H410","H411","H412","H413","H420","EUH059"},L85)))))&gt;0,"MEDIUM",IF(SUMPRODUCT(--(NOT(ISERR(SEARCH({"H401","H402"},L85)))))&gt;0,"LOW","-"))</f>
        <v>-</v>
      </c>
      <c r="AH85" s="2" t="str">
        <f>IF(SUMPRODUCT(--(NOT(ISERR(SEARCH({"H200","H201","H202","H203","H280","EUH001","EUH006"},L85)))))&gt;0,"HIGH",IF(SUMPRODUCT(--(NOT(ISERR(SEARCH({"H204","H205","H240","H241","EUH018","EUH019","EUH044"},L85)))))&gt;0,"MEDIUM","-"))</f>
        <v>-</v>
      </c>
      <c r="AI85" s="2" t="str">
        <f>IF(SUMPRODUCT(--(NOT(ISERR(SEARCH({"H222","H224"},L85)))))&gt;0,"HIGH",IF(SUMPRODUCT(--(NOT(ISERR(SEARCH({"H225"},L85)))))&gt;0,"MEDIUM",IF(SUMPRODUCT(--(NOT(ISERR(SEARCH({"H226"},L85)))))&gt;0,"LOW","-")))</f>
        <v>-</v>
      </c>
      <c r="AJ85" s="2" t="str">
        <f>IF(SUMPRODUCT(--(NOT(ISERR(SEARCH({"H220"},M85)))))&gt;0,"HIGH",IF(SUMPRODUCT(--(NOT(ISERR(SEARCH({"H270","H271","H272"},M85)))))&gt;0,"MEDIUM",IF(SUMPRODUCT(--(NOT(ISERR(SEARCH({"H221"},M85)))))&gt;0,"LOW","-")))</f>
        <v>-</v>
      </c>
      <c r="AK85" s="2" t="str">
        <f>IF(SUMPRODUCT(--(NOT(ISERR(SEARCH({"H330"},L85)))))&gt;0,"HIGH",IF(SUMPRODUCT(--(NOT(ISERR(SEARCH({"H281","H331"},L85)))))&gt;0,"MEDIUM","-"))</f>
        <v>-</v>
      </c>
    </row>
    <row r="86" spans="1:37" ht="25" customHeight="1" x14ac:dyDescent="0.2">
      <c r="A86" s="18"/>
      <c r="B86" s="18"/>
      <c r="C86" s="27"/>
      <c r="D86" s="18"/>
      <c r="E86" s="18"/>
      <c r="F86" s="18"/>
      <c r="G86" s="19"/>
      <c r="H86" s="19"/>
      <c r="I86" s="18"/>
      <c r="J86" s="18"/>
      <c r="K86" s="18"/>
      <c r="L86" s="32"/>
      <c r="M86" s="33"/>
      <c r="N86" s="21" t="str">
        <f>IF(SUMPRODUCT(--(NOT(ISERR(SEARCH({"H400","H401","H402","H410","H411","H412","H413"},L86)))))&gt;0,"X","-")</f>
        <v>-</v>
      </c>
      <c r="O86" s="21" t="str">
        <f>IF(SUMPRODUCT(--(NOT(ISERR(SEARCH({"H302","H303","H312","H313","H315","H316","H317","H319","H320","H332","H333","H335","H336","H420","EUH014","EUH029","EUH031","EUH032","EUH059","EUH066"},L86)))))&gt;0,"X","-")</f>
        <v>-</v>
      </c>
      <c r="P86" s="21" t="str">
        <f>IF(SUMPRODUCT(--(NOT(ISERR(SEARCH({"H200","H201","H202","H203","H204","H205","H240","H241","EUH001","EUH006","EUH018","EUH019","EUH044"},L86)))))&gt;0,"X","-")</f>
        <v>-</v>
      </c>
      <c r="Q86" s="21" t="str">
        <f>IF(SUMPRODUCT(--(NOT(ISERR(SEARCH({"H304","H305","H334","H340","H341","H350","H351","H360","H361","H370","H371","H372","H373"},L86)))))&gt;0,"X","-")</f>
        <v>-</v>
      </c>
      <c r="R86" s="21" t="str">
        <f>IF(SUMPRODUCT(--(NOT(ISERR(SEARCH({"H280","H281"},L86)))))&gt;0,"X","-")</f>
        <v>-</v>
      </c>
      <c r="S86" s="21" t="str">
        <f>IF(SUMPRODUCT(--(NOT(ISERR(SEARCH({"H270","H271","H272","H281"},L86)))))&gt;0,"X","-")</f>
        <v>-</v>
      </c>
      <c r="T86" s="21" t="str">
        <f>IF(SUMPRODUCT(--(NOT(ISERR(SEARCH({"H203","H204","H220","H221","H222","H223","H224","H225","H226","H227","H228","H241","H242","H250","H251","H252","H260","H261"},L86)))))&gt;0,"X","-")</f>
        <v>-</v>
      </c>
      <c r="U86" s="21" t="str">
        <f>IF(SUMPRODUCT(--(NOT(ISERR(SEARCH({"H290","H314","H318","EUH071"},L86)))))&gt;0,"X","-")</f>
        <v>-</v>
      </c>
      <c r="V86" s="21" t="str">
        <f>IF(SUMPRODUCT(--(NOT(ISERR(SEARCH({"H300","H301","H310","H311","H330","H331","EUH070"},L86)))))&gt;0,"X","-")</f>
        <v>-</v>
      </c>
      <c r="W86" s="21" t="str">
        <f>IF(SUMPRODUCT(--(NOT(ISERR(SEARCH({"H200","201","H202","H203","H220","H222","H224","H250","H251","H252","H280","H300","H310","H330","H334","H340","H341","H350","H351","H360","H361","H362","H372","EUH001","EUH006","EUH032","EUH070"},L86)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86)))))&gt;0,"MEDIUM",IF(SUMPRODUCT(--(NOT(ISERR(SEARCH({"H221","H223","H226","H227","H228","H242","H290","H303","H304","H305","H313","H315","H316","H319","H320","H333","H336","H401","H402","EUH066"},L86)))))&gt;0,"LOW","-")))</f>
        <v>-</v>
      </c>
      <c r="X86" s="22"/>
      <c r="Y86" s="23"/>
      <c r="Z86" s="4"/>
      <c r="AA86" s="11"/>
      <c r="AB86" s="2" t="str">
        <f>IF(SUMPRODUCT(--(NOT(ISERR(SEARCH({"H350","H351","H372","EUH070"},L86)))))&gt;0,"HIGH",IF(SUMPRODUCT(--(NOT(ISERR(SEARCH({"H301","H302","H311","H312","H314","H318","H332","H335","H370","H371","H373","EUH071"},L86)))))&gt;0,"MEDIUM",IF(SUMPRODUCT(--(NOT(ISERR(SEARCH({"H223","H227","H228","H242","H290","H303","H304","H305","H313","H315","H316","H318","H319","H320","H333","H336","EUH066"},L86)))))&gt;0,"LOW","-")))</f>
        <v>-</v>
      </c>
      <c r="AC86" s="2" t="str">
        <f>IF(SUMPRODUCT(--(NOT(ISERR(SEARCH({"H334"},L86)))))&gt;0,"HIGH",IF(SUMPRODUCT(--(NOT(ISERR(SEARCH({"H317"},L86)))))&gt;0,"MEDIUM","-"))</f>
        <v>-</v>
      </c>
      <c r="AD86" s="2" t="str">
        <f>IF(SUMPRODUCT(--(NOT(ISERR(SEARCH({"H340","H341","H360","H361","H362"},L86)))))&gt;0,"HIGH","-")</f>
        <v>-</v>
      </c>
      <c r="AE86" s="2" t="str">
        <f>IF(SUMPRODUCT(--(NOT(ISERR(SEARCH({"H300","H310","H330"},L86)))))&gt;0,"HIGH","-")</f>
        <v>-</v>
      </c>
      <c r="AF86" s="2" t="str">
        <f>IF(SUMPRODUCT(--(NOT(ISERR(SEARCH({"H250","H251","H252","EUH032"},L86)))))&gt;0,"HIGH",IF(SUMPRODUCT(--(NOT(ISERR(SEARCH({"H260","H261","H270","H271","H272","EUH014","EUH029","EUH031"},L86)))))&gt;0,"MEDIUM","-"))</f>
        <v>-</v>
      </c>
      <c r="AG86" s="2" t="str">
        <f>IF(SUMPRODUCT(--(NOT(ISERR(SEARCH({"H400","H410","H411","H412","H413","H420","EUH059"},L86)))))&gt;0,"MEDIUM",IF(SUMPRODUCT(--(NOT(ISERR(SEARCH({"H401","H402"},L86)))))&gt;0,"LOW","-"))</f>
        <v>-</v>
      </c>
      <c r="AH86" s="2" t="str">
        <f>IF(SUMPRODUCT(--(NOT(ISERR(SEARCH({"H200","H201","H202","H203","H280","EUH001","EUH006"},L86)))))&gt;0,"HIGH",IF(SUMPRODUCT(--(NOT(ISERR(SEARCH({"H204","H205","H240","H241","EUH018","EUH019","EUH044"},L86)))))&gt;0,"MEDIUM","-"))</f>
        <v>-</v>
      </c>
      <c r="AI86" s="2" t="str">
        <f>IF(SUMPRODUCT(--(NOT(ISERR(SEARCH({"H222","H224"},L86)))))&gt;0,"HIGH",IF(SUMPRODUCT(--(NOT(ISERR(SEARCH({"H225"},L86)))))&gt;0,"MEDIUM",IF(SUMPRODUCT(--(NOT(ISERR(SEARCH({"H226"},L86)))))&gt;0,"LOW","-")))</f>
        <v>-</v>
      </c>
      <c r="AJ86" s="2" t="str">
        <f>IF(SUMPRODUCT(--(NOT(ISERR(SEARCH({"H220"},M86)))))&gt;0,"HIGH",IF(SUMPRODUCT(--(NOT(ISERR(SEARCH({"H270","H271","H272"},M86)))))&gt;0,"MEDIUM",IF(SUMPRODUCT(--(NOT(ISERR(SEARCH({"H221"},M86)))))&gt;0,"LOW","-")))</f>
        <v>-</v>
      </c>
      <c r="AK86" s="2" t="str">
        <f>IF(SUMPRODUCT(--(NOT(ISERR(SEARCH({"H330"},L86)))))&gt;0,"HIGH",IF(SUMPRODUCT(--(NOT(ISERR(SEARCH({"H281","H331"},L86)))))&gt;0,"MEDIUM","-"))</f>
        <v>-</v>
      </c>
    </row>
    <row r="87" spans="1:37" ht="25" customHeight="1" x14ac:dyDescent="0.3">
      <c r="A87" s="35"/>
      <c r="B87" s="36"/>
      <c r="C87" s="36"/>
      <c r="D87" s="36"/>
      <c r="E87" s="36"/>
      <c r="F87" s="18"/>
      <c r="G87" s="19"/>
      <c r="H87" s="18"/>
      <c r="I87" s="18"/>
      <c r="J87" s="18"/>
      <c r="K87" s="18"/>
      <c r="L87" s="35"/>
      <c r="M87" s="18"/>
      <c r="N87" s="21" t="str">
        <f>IF(SUMPRODUCT(--(NOT(ISERR(SEARCH({"H400","H401","H402","H410","H411","H412","H413"},L87)))))&gt;0,"X","-")</f>
        <v>-</v>
      </c>
      <c r="O87" s="21" t="str">
        <f>IF(SUMPRODUCT(--(NOT(ISERR(SEARCH({"H302","H303","H312","H313","H315","H316","H317","H319","H320","H332","H333","H335","H336","H420","EUH014","EUH029","EUH031","EUH032","EUH059","EUH066"},L87)))))&gt;0,"X","-")</f>
        <v>-</v>
      </c>
      <c r="P87" s="21" t="str">
        <f>IF(SUMPRODUCT(--(NOT(ISERR(SEARCH({"H200","H201","H202","H203","H204","H205","H240","H241","EUH001","EUH006","EUH018","EUH019","EUH044"},L87)))))&gt;0,"X","-")</f>
        <v>-</v>
      </c>
      <c r="Q87" s="21" t="str">
        <f>IF(SUMPRODUCT(--(NOT(ISERR(SEARCH({"H304","H305","H334","H340","H341","H350","H351","H360","H361","H370","H371","H372","H373"},L87)))))&gt;0,"X","-")</f>
        <v>-</v>
      </c>
      <c r="R87" s="21" t="str">
        <f>IF(SUMPRODUCT(--(NOT(ISERR(SEARCH({"H280","H281"},L87)))))&gt;0,"X","-")</f>
        <v>-</v>
      </c>
      <c r="S87" s="21" t="str">
        <f>IF(SUMPRODUCT(--(NOT(ISERR(SEARCH({"H270","H271","H272","H281"},L87)))))&gt;0,"X","-")</f>
        <v>-</v>
      </c>
      <c r="T87" s="21" t="str">
        <f>IF(SUMPRODUCT(--(NOT(ISERR(SEARCH({"H203","H204","H220","H221","H222","H223","H224","H225","H226","H227","H228","H241","H242","H250","H251","H252","H260","H261"},L87)))))&gt;0,"X","-")</f>
        <v>-</v>
      </c>
      <c r="U87" s="21" t="str">
        <f>IF(SUMPRODUCT(--(NOT(ISERR(SEARCH({"H290","H314","H318","EUH071"},L87)))))&gt;0,"X","-")</f>
        <v>-</v>
      </c>
      <c r="V87" s="21" t="str">
        <f>IF(SUMPRODUCT(--(NOT(ISERR(SEARCH({"H300","H301","H310","H311","H330","H331","EUH070"},L87)))))&gt;0,"X","-")</f>
        <v>-</v>
      </c>
      <c r="W87" s="21" t="str">
        <f>IF(SUMPRODUCT(--(NOT(ISERR(SEARCH({"H200","201","H202","H203","H220","H222","H224","H250","H251","H252","H280","H300","H310","H330","H334","H340","H341","H350","H351","H360","H361","H362","H372","EUH001","EUH006","EUH032","EUH070"},L87)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87)))))&gt;0,"MEDIUM",IF(SUMPRODUCT(--(NOT(ISERR(SEARCH({"H221","H223","H226","H227","H228","H242","H290","H303","H304","H305","H313","H315","H316","H319","H320","H333","H336","H401","H402","EUH066"},L87)))))&gt;0,"LOW","-")))</f>
        <v>-</v>
      </c>
      <c r="X87" s="22"/>
      <c r="Y87" s="23"/>
      <c r="Z87" s="4"/>
      <c r="AA87" s="4"/>
      <c r="AB87" s="2" t="str">
        <f>IF(SUMPRODUCT(--(NOT(ISERR(SEARCH({"H350","H351","H372","EUH070"},L87)))))&gt;0,"HIGH",IF(SUMPRODUCT(--(NOT(ISERR(SEARCH({"H301","H302","H311","H312","H314","H318","H332","H335","H370","H371","H373","EUH071"},L87)))))&gt;0,"MEDIUM",IF(SUMPRODUCT(--(NOT(ISERR(SEARCH({"H223","H227","H228","H242","H290","H303","H304","H305","H313","H315","H316","H318","H319","H320","H333","H336","EUH066"},L87)))))&gt;0,"LOW","-")))</f>
        <v>-</v>
      </c>
      <c r="AC87" s="2" t="str">
        <f>IF(SUMPRODUCT(--(NOT(ISERR(SEARCH({"H334"},L87)))))&gt;0,"HIGH",IF(SUMPRODUCT(--(NOT(ISERR(SEARCH({"H317"},L87)))))&gt;0,"MEDIUM","-"))</f>
        <v>-</v>
      </c>
      <c r="AD87" s="2" t="str">
        <f>IF(SUMPRODUCT(--(NOT(ISERR(SEARCH({"H340","H341","H360","H361","H362"},L87)))))&gt;0,"HIGH","-")</f>
        <v>-</v>
      </c>
      <c r="AE87" s="2" t="str">
        <f>IF(SUMPRODUCT(--(NOT(ISERR(SEARCH({"H300","H310","H330"},L87)))))&gt;0,"HIGH","-")</f>
        <v>-</v>
      </c>
      <c r="AF87" s="2" t="str">
        <f>IF(SUMPRODUCT(--(NOT(ISERR(SEARCH({"H250","H251","H252","EUH032"},L87)))))&gt;0,"HIGH",IF(SUMPRODUCT(--(NOT(ISERR(SEARCH({"H260","H261","H270","H271","H272","EUH014","EUH029","EUH031"},L87)))))&gt;0,"MEDIUM","-"))</f>
        <v>-</v>
      </c>
      <c r="AG87" s="2" t="str">
        <f>IF(SUMPRODUCT(--(NOT(ISERR(SEARCH({"H400","H410","H411","H412","H413","H420","EUH059"},L87)))))&gt;0,"MEDIUM",IF(SUMPRODUCT(--(NOT(ISERR(SEARCH({"H401","H402"},L87)))))&gt;0,"LOW","-"))</f>
        <v>-</v>
      </c>
      <c r="AH87" s="2" t="str">
        <f>IF(SUMPRODUCT(--(NOT(ISERR(SEARCH({"H200","H201","H202","H203","H280","EUH001","EUH006"},L87)))))&gt;0,"HIGH",IF(SUMPRODUCT(--(NOT(ISERR(SEARCH({"H204","H205","H240","H241","EUH018","EUH019","EUH044"},L87)))))&gt;0,"MEDIUM","-"))</f>
        <v>-</v>
      </c>
      <c r="AI87" s="2" t="str">
        <f>IF(SUMPRODUCT(--(NOT(ISERR(SEARCH({"H222","H224"},L87)))))&gt;0,"HIGH",IF(SUMPRODUCT(--(NOT(ISERR(SEARCH({"H225"},L87)))))&gt;0,"MEDIUM",IF(SUMPRODUCT(--(NOT(ISERR(SEARCH({"H226"},L87)))))&gt;0,"LOW","-")))</f>
        <v>-</v>
      </c>
      <c r="AJ87" s="2" t="str">
        <f>IF(SUMPRODUCT(--(NOT(ISERR(SEARCH({"H220"},M87)))))&gt;0,"HIGH",IF(SUMPRODUCT(--(NOT(ISERR(SEARCH({"H270","H271","H272"},M87)))))&gt;0,"MEDIUM",IF(SUMPRODUCT(--(NOT(ISERR(SEARCH({"H221"},M87)))))&gt;0,"LOW","-")))</f>
        <v>-</v>
      </c>
      <c r="AK87" s="2" t="str">
        <f>IF(SUMPRODUCT(--(NOT(ISERR(SEARCH({"H330"},L87)))))&gt;0,"HIGH",IF(SUMPRODUCT(--(NOT(ISERR(SEARCH({"H281","H331"},L87)))))&gt;0,"MEDIUM","-"))</f>
        <v>-</v>
      </c>
    </row>
    <row r="88" spans="1:37" ht="25" customHeight="1" x14ac:dyDescent="0.3">
      <c r="A88" s="35"/>
      <c r="B88" s="36"/>
      <c r="C88" s="36"/>
      <c r="D88" s="36"/>
      <c r="E88" s="36"/>
      <c r="F88" s="18"/>
      <c r="G88" s="19"/>
      <c r="H88" s="18"/>
      <c r="I88" s="18"/>
      <c r="J88" s="18"/>
      <c r="K88" s="18"/>
      <c r="L88" s="35"/>
      <c r="M88" s="18"/>
      <c r="N88" s="21" t="str">
        <f>IF(SUMPRODUCT(--(NOT(ISERR(SEARCH({"H400","H401","H402","H410","H411","H412","H413"},L88)))))&gt;0,"X","-")</f>
        <v>-</v>
      </c>
      <c r="O88" s="21" t="str">
        <f>IF(SUMPRODUCT(--(NOT(ISERR(SEARCH({"H302","H303","H312","H313","H315","H316","H317","H319","H320","H332","H333","H335","H336","H420","EUH014","EUH029","EUH031","EUH032","EUH059","EUH066"},L88)))))&gt;0,"X","-")</f>
        <v>-</v>
      </c>
      <c r="P88" s="21" t="str">
        <f>IF(SUMPRODUCT(--(NOT(ISERR(SEARCH({"H200","H201","H202","H203","H204","H205","H240","H241","EUH001","EUH006","EUH018","EUH019","EUH044"},L88)))))&gt;0,"X","-")</f>
        <v>-</v>
      </c>
      <c r="Q88" s="21" t="str">
        <f>IF(SUMPRODUCT(--(NOT(ISERR(SEARCH({"H304","H305","H334","H340","H341","H350","H351","H360","H361","H370","H371","H372","H373"},L88)))))&gt;0,"X","-")</f>
        <v>-</v>
      </c>
      <c r="R88" s="21" t="str">
        <f>IF(SUMPRODUCT(--(NOT(ISERR(SEARCH({"H280","H281"},L88)))))&gt;0,"X","-")</f>
        <v>-</v>
      </c>
      <c r="S88" s="21" t="str">
        <f>IF(SUMPRODUCT(--(NOT(ISERR(SEARCH({"H270","H271","H272","H281"},L88)))))&gt;0,"X","-")</f>
        <v>-</v>
      </c>
      <c r="T88" s="21" t="str">
        <f>IF(SUMPRODUCT(--(NOT(ISERR(SEARCH({"H203","H204","H220","H221","H222","H223","H224","H225","H226","H227","H228","H241","H242","H250","H251","H252","H260","H261"},L88)))))&gt;0,"X","-")</f>
        <v>-</v>
      </c>
      <c r="U88" s="21" t="str">
        <f>IF(SUMPRODUCT(--(NOT(ISERR(SEARCH({"H290","H314","H318","EUH071"},L88)))))&gt;0,"X","-")</f>
        <v>-</v>
      </c>
      <c r="V88" s="21" t="str">
        <f>IF(SUMPRODUCT(--(NOT(ISERR(SEARCH({"H300","H301","H310","H311","H330","H331","EUH070"},L88)))))&gt;0,"X","-")</f>
        <v>-</v>
      </c>
      <c r="W88" s="21" t="str">
        <f>IF(SUMPRODUCT(--(NOT(ISERR(SEARCH({"H200","201","H202","H203","H220","H222","H224","H250","H251","H252","H280","H300","H310","H330","H334","H340","H341","H350","H351","H360","H361","H362","H372","EUH001","EUH006","EUH032","EUH070"},L88)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88)))))&gt;0,"MEDIUM",IF(SUMPRODUCT(--(NOT(ISERR(SEARCH({"H221","H223","H226","H227","H228","H242","H290","H303","H304","H305","H313","H315","H316","H319","H320","H333","H336","H401","H402","EUH066"},L88)))))&gt;0,"LOW","-")))</f>
        <v>-</v>
      </c>
      <c r="X88" s="22"/>
      <c r="Y88" s="23"/>
      <c r="Z88" s="4"/>
      <c r="AA88" s="4"/>
      <c r="AB88" s="2" t="str">
        <f>IF(SUMPRODUCT(--(NOT(ISERR(SEARCH({"H350","H351","H372","EUH070"},L88)))))&gt;0,"HIGH",IF(SUMPRODUCT(--(NOT(ISERR(SEARCH({"H301","H302","H311","H312","H314","H318","H332","H335","H370","H371","H373","EUH071"},L88)))))&gt;0,"MEDIUM",IF(SUMPRODUCT(--(NOT(ISERR(SEARCH({"H223","H227","H228","H242","H290","H303","H304","H305","H313","H315","H316","H318","H319","H320","H333","H336","EUH066"},L88)))))&gt;0,"LOW","-")))</f>
        <v>-</v>
      </c>
      <c r="AC88" s="2" t="str">
        <f>IF(SUMPRODUCT(--(NOT(ISERR(SEARCH({"H334"},L88)))))&gt;0,"HIGH",IF(SUMPRODUCT(--(NOT(ISERR(SEARCH({"H317"},L88)))))&gt;0,"MEDIUM","-"))</f>
        <v>-</v>
      </c>
      <c r="AD88" s="2" t="str">
        <f>IF(SUMPRODUCT(--(NOT(ISERR(SEARCH({"H340","H341","H360","H361","H362"},L88)))))&gt;0,"HIGH","-")</f>
        <v>-</v>
      </c>
      <c r="AE88" s="2" t="str">
        <f>IF(SUMPRODUCT(--(NOT(ISERR(SEARCH({"H300","H310","H330"},L88)))))&gt;0,"HIGH","-")</f>
        <v>-</v>
      </c>
      <c r="AF88" s="2" t="str">
        <f>IF(SUMPRODUCT(--(NOT(ISERR(SEARCH({"H250","H251","H252","EUH032"},L88)))))&gt;0,"HIGH",IF(SUMPRODUCT(--(NOT(ISERR(SEARCH({"H260","H261","H270","H271","H272","EUH014","EUH029","EUH031"},L88)))))&gt;0,"MEDIUM","-"))</f>
        <v>-</v>
      </c>
      <c r="AG88" s="2" t="str">
        <f>IF(SUMPRODUCT(--(NOT(ISERR(SEARCH({"H400","H410","H411","H412","H413","H420","EUH059"},L88)))))&gt;0,"MEDIUM",IF(SUMPRODUCT(--(NOT(ISERR(SEARCH({"H401","H402"},L88)))))&gt;0,"LOW","-"))</f>
        <v>-</v>
      </c>
      <c r="AH88" s="2" t="str">
        <f>IF(SUMPRODUCT(--(NOT(ISERR(SEARCH({"H200","H201","H202","H203","H280","EUH001","EUH006"},L88)))))&gt;0,"HIGH",IF(SUMPRODUCT(--(NOT(ISERR(SEARCH({"H204","H205","H240","H241","EUH018","EUH019","EUH044"},L88)))))&gt;0,"MEDIUM","-"))</f>
        <v>-</v>
      </c>
      <c r="AI88" s="2" t="str">
        <f>IF(SUMPRODUCT(--(NOT(ISERR(SEARCH({"H222","H224"},L88)))))&gt;0,"HIGH",IF(SUMPRODUCT(--(NOT(ISERR(SEARCH({"H225"},L88)))))&gt;0,"MEDIUM",IF(SUMPRODUCT(--(NOT(ISERR(SEARCH({"H226"},L88)))))&gt;0,"LOW","-")))</f>
        <v>-</v>
      </c>
      <c r="AJ88" s="2" t="str">
        <f>IF(SUMPRODUCT(--(NOT(ISERR(SEARCH({"H220"},M88)))))&gt;0,"HIGH",IF(SUMPRODUCT(--(NOT(ISERR(SEARCH({"H270","H271","H272"},M88)))))&gt;0,"MEDIUM",IF(SUMPRODUCT(--(NOT(ISERR(SEARCH({"H221"},M88)))))&gt;0,"LOW","-")))</f>
        <v>-</v>
      </c>
      <c r="AK88" s="2" t="str">
        <f>IF(SUMPRODUCT(--(NOT(ISERR(SEARCH({"H330"},L88)))))&gt;0,"HIGH",IF(SUMPRODUCT(--(NOT(ISERR(SEARCH({"H281","H331"},L88)))))&gt;0,"MEDIUM","-"))</f>
        <v>-</v>
      </c>
    </row>
    <row r="89" spans="1:37" ht="25" customHeight="1" x14ac:dyDescent="0.3">
      <c r="A89" s="35"/>
      <c r="B89" s="36"/>
      <c r="C89" s="36"/>
      <c r="D89" s="36"/>
      <c r="E89" s="36"/>
      <c r="F89" s="18"/>
      <c r="G89" s="19"/>
      <c r="H89" s="18"/>
      <c r="I89" s="18"/>
      <c r="J89" s="18"/>
      <c r="K89" s="18"/>
      <c r="L89" s="35"/>
      <c r="M89" s="18"/>
      <c r="N89" s="21" t="str">
        <f>IF(SUMPRODUCT(--(NOT(ISERR(SEARCH({"H400","H401","H402","H410","H411","H412","H413"},L89)))))&gt;0,"X","-")</f>
        <v>-</v>
      </c>
      <c r="O89" s="21" t="str">
        <f>IF(SUMPRODUCT(--(NOT(ISERR(SEARCH({"H302","H303","H312","H313","H315","H316","H317","H319","H320","H332","H333","H335","H336","H420","EUH014","EUH029","EUH031","EUH032","EUH059","EUH066"},L89)))))&gt;0,"X","-")</f>
        <v>-</v>
      </c>
      <c r="P89" s="21" t="str">
        <f>IF(SUMPRODUCT(--(NOT(ISERR(SEARCH({"H200","H201","H202","H203","H204","H205","H240","H241","EUH001","EUH006","EUH018","EUH019","EUH044"},L89)))))&gt;0,"X","-")</f>
        <v>-</v>
      </c>
      <c r="Q89" s="21" t="str">
        <f>IF(SUMPRODUCT(--(NOT(ISERR(SEARCH({"H304","H305","H334","H340","H341","H350","H351","H360","H361","H370","H371","H372","H373"},L89)))))&gt;0,"X","-")</f>
        <v>-</v>
      </c>
      <c r="R89" s="21" t="str">
        <f>IF(SUMPRODUCT(--(NOT(ISERR(SEARCH({"H280","H281"},L89)))))&gt;0,"X","-")</f>
        <v>-</v>
      </c>
      <c r="S89" s="21" t="str">
        <f>IF(SUMPRODUCT(--(NOT(ISERR(SEARCH({"H270","H271","H272","H281"},L89)))))&gt;0,"X","-")</f>
        <v>-</v>
      </c>
      <c r="T89" s="21" t="str">
        <f>IF(SUMPRODUCT(--(NOT(ISERR(SEARCH({"H203","H204","H220","H221","H222","H223","H224","H225","H226","H227","H228","H241","H242","H250","H251","H252","H260","H261"},L89)))))&gt;0,"X","-")</f>
        <v>-</v>
      </c>
      <c r="U89" s="21" t="str">
        <f>IF(SUMPRODUCT(--(NOT(ISERR(SEARCH({"H290","H314","H318","EUH071"},L89)))))&gt;0,"X","-")</f>
        <v>-</v>
      </c>
      <c r="V89" s="21" t="str">
        <f>IF(SUMPRODUCT(--(NOT(ISERR(SEARCH({"H300","H301","H310","H311","H330","H331","EUH070"},L89)))))&gt;0,"X","-")</f>
        <v>-</v>
      </c>
      <c r="W89" s="21" t="str">
        <f>IF(SUMPRODUCT(--(NOT(ISERR(SEARCH({"H200","201","H202","H203","H220","H222","H224","H250","H251","H252","H280","H300","H310","H330","H334","H340","H341","H350","H351","H360","H361","H362","H372","EUH001","EUH006","EUH032","EUH070"},L89)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89)))))&gt;0,"MEDIUM",IF(SUMPRODUCT(--(NOT(ISERR(SEARCH({"H221","H223","H226","H227","H228","H242","H290","H303","H304","H305","H313","H315","H316","H319","H320","H333","H336","H401","H402","EUH066"},L89)))))&gt;0,"LOW","-")))</f>
        <v>-</v>
      </c>
      <c r="X89" s="22"/>
      <c r="Y89" s="23"/>
      <c r="Z89" s="4"/>
      <c r="AA89" s="4"/>
      <c r="AB89" s="2" t="str">
        <f>IF(SUMPRODUCT(--(NOT(ISERR(SEARCH({"H350","H351","H372","EUH070"},L89)))))&gt;0,"HIGH",IF(SUMPRODUCT(--(NOT(ISERR(SEARCH({"H301","H302","H311","H312","H314","H318","H332","H335","H370","H371","H373","EUH071"},L89)))))&gt;0,"MEDIUM",IF(SUMPRODUCT(--(NOT(ISERR(SEARCH({"H223","H227","H228","H242","H290","H303","H304","H305","H313","H315","H316","H318","H319","H320","H333","H336","EUH066"},L89)))))&gt;0,"LOW","-")))</f>
        <v>-</v>
      </c>
      <c r="AC89" s="2" t="str">
        <f>IF(SUMPRODUCT(--(NOT(ISERR(SEARCH({"H334"},L89)))))&gt;0,"HIGH",IF(SUMPRODUCT(--(NOT(ISERR(SEARCH({"H317"},L89)))))&gt;0,"MEDIUM","-"))</f>
        <v>-</v>
      </c>
      <c r="AD89" s="2" t="str">
        <f>IF(SUMPRODUCT(--(NOT(ISERR(SEARCH({"H340","H341","H360","H361","H362"},L89)))))&gt;0,"HIGH","-")</f>
        <v>-</v>
      </c>
      <c r="AE89" s="2" t="str">
        <f>IF(SUMPRODUCT(--(NOT(ISERR(SEARCH({"H300","H310","H330"},L89)))))&gt;0,"HIGH","-")</f>
        <v>-</v>
      </c>
      <c r="AF89" s="2" t="str">
        <f>IF(SUMPRODUCT(--(NOT(ISERR(SEARCH({"H250","H251","H252","EUH032"},L89)))))&gt;0,"HIGH",IF(SUMPRODUCT(--(NOT(ISERR(SEARCH({"H260","H261","H270","H271","H272","EUH014","EUH029","EUH031"},L89)))))&gt;0,"MEDIUM","-"))</f>
        <v>-</v>
      </c>
      <c r="AG89" s="2" t="str">
        <f>IF(SUMPRODUCT(--(NOT(ISERR(SEARCH({"H400","H410","H411","H412","H413","H420","EUH059"},L89)))))&gt;0,"MEDIUM",IF(SUMPRODUCT(--(NOT(ISERR(SEARCH({"H401","H402"},L89)))))&gt;0,"LOW","-"))</f>
        <v>-</v>
      </c>
      <c r="AH89" s="2" t="str">
        <f>IF(SUMPRODUCT(--(NOT(ISERR(SEARCH({"H200","H201","H202","H203","H280","EUH001","EUH006"},L89)))))&gt;0,"HIGH",IF(SUMPRODUCT(--(NOT(ISERR(SEARCH({"H204","H205","H240","H241","EUH018","EUH019","EUH044"},L89)))))&gt;0,"MEDIUM","-"))</f>
        <v>-</v>
      </c>
      <c r="AI89" s="2" t="str">
        <f>IF(SUMPRODUCT(--(NOT(ISERR(SEARCH({"H222","H224"},L89)))))&gt;0,"HIGH",IF(SUMPRODUCT(--(NOT(ISERR(SEARCH({"H225"},L89)))))&gt;0,"MEDIUM",IF(SUMPRODUCT(--(NOT(ISERR(SEARCH({"H226"},L89)))))&gt;0,"LOW","-")))</f>
        <v>-</v>
      </c>
      <c r="AJ89" s="2" t="str">
        <f>IF(SUMPRODUCT(--(NOT(ISERR(SEARCH({"H220"},M89)))))&gt;0,"HIGH",IF(SUMPRODUCT(--(NOT(ISERR(SEARCH({"H270","H271","H272"},M89)))))&gt;0,"MEDIUM",IF(SUMPRODUCT(--(NOT(ISERR(SEARCH({"H221"},M89)))))&gt;0,"LOW","-")))</f>
        <v>-</v>
      </c>
      <c r="AK89" s="2" t="str">
        <f>IF(SUMPRODUCT(--(NOT(ISERR(SEARCH({"H330"},L89)))))&gt;0,"HIGH",IF(SUMPRODUCT(--(NOT(ISERR(SEARCH({"H281","H331"},L89)))))&gt;0,"MEDIUM","-"))</f>
        <v>-</v>
      </c>
    </row>
    <row r="90" spans="1:37" ht="25" customHeight="1" x14ac:dyDescent="0.3">
      <c r="A90" s="35"/>
      <c r="B90" s="36"/>
      <c r="C90" s="36"/>
      <c r="D90" s="36"/>
      <c r="E90" s="36"/>
      <c r="F90" s="18"/>
      <c r="G90" s="19"/>
      <c r="H90" s="18"/>
      <c r="I90" s="18"/>
      <c r="J90" s="18"/>
      <c r="K90" s="18"/>
      <c r="L90" s="35"/>
      <c r="M90" s="18"/>
      <c r="N90" s="21" t="str">
        <f>IF(SUMPRODUCT(--(NOT(ISERR(SEARCH({"H400","H401","H402","H410","H411","H412","H413"},L90)))))&gt;0,"X","-")</f>
        <v>-</v>
      </c>
      <c r="O90" s="21" t="str">
        <f>IF(SUMPRODUCT(--(NOT(ISERR(SEARCH({"H302","H303","H312","H313","H315","H316","H317","H319","H320","H332","H333","H335","H336","H420","EUH014","EUH029","EUH031","EUH032","EUH059","EUH066"},L90)))))&gt;0,"X","-")</f>
        <v>-</v>
      </c>
      <c r="P90" s="21" t="str">
        <f>IF(SUMPRODUCT(--(NOT(ISERR(SEARCH({"H200","H201","H202","H203","H204","H205","H240","H241","EUH001","EUH006","EUH018","EUH019","EUH044"},L90)))))&gt;0,"X","-")</f>
        <v>-</v>
      </c>
      <c r="Q90" s="21" t="str">
        <f>IF(SUMPRODUCT(--(NOT(ISERR(SEARCH({"H304","H305","H334","H340","H341","H350","H351","H360","H361","H370","H371","H372","H373"},L90)))))&gt;0,"X","-")</f>
        <v>-</v>
      </c>
      <c r="R90" s="21" t="str">
        <f>IF(SUMPRODUCT(--(NOT(ISERR(SEARCH({"H280","H281"},L90)))))&gt;0,"X","-")</f>
        <v>-</v>
      </c>
      <c r="S90" s="21" t="str">
        <f>IF(SUMPRODUCT(--(NOT(ISERR(SEARCH({"H270","H271","H272","H281"},L90)))))&gt;0,"X","-")</f>
        <v>-</v>
      </c>
      <c r="T90" s="21" t="str">
        <f>IF(SUMPRODUCT(--(NOT(ISERR(SEARCH({"H203","H204","H220","H221","H222","H223","H224","H225","H226","H227","H228","H241","H242","H250","H251","H252","H260","H261"},L90)))))&gt;0,"X","-")</f>
        <v>-</v>
      </c>
      <c r="U90" s="21" t="str">
        <f>IF(SUMPRODUCT(--(NOT(ISERR(SEARCH({"H290","H314","H318","EUH071"},L90)))))&gt;0,"X","-")</f>
        <v>-</v>
      </c>
      <c r="V90" s="21" t="str">
        <f>IF(SUMPRODUCT(--(NOT(ISERR(SEARCH({"H300","H301","H310","H311","H330","H331","EUH070"},L90)))))&gt;0,"X","-")</f>
        <v>-</v>
      </c>
      <c r="W90" s="21" t="str">
        <f>IF(SUMPRODUCT(--(NOT(ISERR(SEARCH({"H200","201","H202","H203","H220","H222","H224","H250","H251","H252","H280","H300","H310","H330","H334","H340","H341","H350","H351","H360","H361","H362","H372","EUH001","EUH006","EUH032","EUH070"},L90)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90)))))&gt;0,"MEDIUM",IF(SUMPRODUCT(--(NOT(ISERR(SEARCH({"H221","H223","H226","H227","H228","H242","H290","H303","H304","H305","H313","H315","H316","H319","H320","H333","H336","H401","H402","EUH066"},L90)))))&gt;0,"LOW","-")))</f>
        <v>-</v>
      </c>
      <c r="X90" s="22"/>
      <c r="Y90" s="23"/>
      <c r="Z90" s="4"/>
      <c r="AA90" s="4"/>
      <c r="AB90" s="2" t="str">
        <f>IF(SUMPRODUCT(--(NOT(ISERR(SEARCH({"H350","H351","H372","EUH070"},L90)))))&gt;0,"HIGH",IF(SUMPRODUCT(--(NOT(ISERR(SEARCH({"H301","H302","H311","H312","H314","H318","H332","H335","H370","H371","H373","EUH071"},L90)))))&gt;0,"MEDIUM",IF(SUMPRODUCT(--(NOT(ISERR(SEARCH({"H223","H227","H228","H242","H290","H303","H304","H305","H313","H315","H316","H318","H319","H320","H333","H336","EUH066"},L90)))))&gt;0,"LOW","-")))</f>
        <v>-</v>
      </c>
      <c r="AC90" s="2" t="str">
        <f>IF(SUMPRODUCT(--(NOT(ISERR(SEARCH({"H334"},L90)))))&gt;0,"HIGH",IF(SUMPRODUCT(--(NOT(ISERR(SEARCH({"H317"},L90)))))&gt;0,"MEDIUM","-"))</f>
        <v>-</v>
      </c>
      <c r="AD90" s="2" t="str">
        <f>IF(SUMPRODUCT(--(NOT(ISERR(SEARCH({"H340","H341","H360","H361","H362"},L90)))))&gt;0,"HIGH","-")</f>
        <v>-</v>
      </c>
      <c r="AE90" s="2" t="str">
        <f>IF(SUMPRODUCT(--(NOT(ISERR(SEARCH({"H300","H310","H330"},L90)))))&gt;0,"HIGH","-")</f>
        <v>-</v>
      </c>
      <c r="AF90" s="2" t="str">
        <f>IF(SUMPRODUCT(--(NOT(ISERR(SEARCH({"H250","H251","H252","EUH032"},L90)))))&gt;0,"HIGH",IF(SUMPRODUCT(--(NOT(ISERR(SEARCH({"H260","H261","H270","H271","H272","EUH014","EUH029","EUH031"},L90)))))&gt;0,"MEDIUM","-"))</f>
        <v>-</v>
      </c>
      <c r="AG90" s="2" t="str">
        <f>IF(SUMPRODUCT(--(NOT(ISERR(SEARCH({"H400","H410","H411","H412","H413","H420","EUH059"},L90)))))&gt;0,"MEDIUM",IF(SUMPRODUCT(--(NOT(ISERR(SEARCH({"H401","H402"},L90)))))&gt;0,"LOW","-"))</f>
        <v>-</v>
      </c>
      <c r="AH90" s="2" t="str">
        <f>IF(SUMPRODUCT(--(NOT(ISERR(SEARCH({"H200","H201","H202","H203","H280","EUH001","EUH006"},L90)))))&gt;0,"HIGH",IF(SUMPRODUCT(--(NOT(ISERR(SEARCH({"H204","H205","H240","H241","EUH018","EUH019","EUH044"},L90)))))&gt;0,"MEDIUM","-"))</f>
        <v>-</v>
      </c>
      <c r="AI90" s="2" t="str">
        <f>IF(SUMPRODUCT(--(NOT(ISERR(SEARCH({"H222","H224"},L90)))))&gt;0,"HIGH",IF(SUMPRODUCT(--(NOT(ISERR(SEARCH({"H225"},L90)))))&gt;0,"MEDIUM",IF(SUMPRODUCT(--(NOT(ISERR(SEARCH({"H226"},L90)))))&gt;0,"LOW","-")))</f>
        <v>-</v>
      </c>
      <c r="AJ90" s="2" t="str">
        <f>IF(SUMPRODUCT(--(NOT(ISERR(SEARCH({"H220"},M90)))))&gt;0,"HIGH",IF(SUMPRODUCT(--(NOT(ISERR(SEARCH({"H270","H271","H272"},M90)))))&gt;0,"MEDIUM",IF(SUMPRODUCT(--(NOT(ISERR(SEARCH({"H221"},M90)))))&gt;0,"LOW","-")))</f>
        <v>-</v>
      </c>
      <c r="AK90" s="2" t="str">
        <f>IF(SUMPRODUCT(--(NOT(ISERR(SEARCH({"H330"},L90)))))&gt;0,"HIGH",IF(SUMPRODUCT(--(NOT(ISERR(SEARCH({"H281","H331"},L90)))))&gt;0,"MEDIUM","-"))</f>
        <v>-</v>
      </c>
    </row>
    <row r="91" spans="1:37" ht="25" customHeight="1" x14ac:dyDescent="0.3">
      <c r="A91" s="35"/>
      <c r="B91" s="36"/>
      <c r="C91" s="36"/>
      <c r="D91" s="36"/>
      <c r="E91" s="36"/>
      <c r="F91" s="18"/>
      <c r="G91" s="19"/>
      <c r="H91" s="18"/>
      <c r="I91" s="18"/>
      <c r="J91" s="18"/>
      <c r="K91" s="18"/>
      <c r="L91" s="35"/>
      <c r="M91" s="18"/>
      <c r="N91" s="21" t="str">
        <f>IF(SUMPRODUCT(--(NOT(ISERR(SEARCH({"H400","H401","H402","H410","H411","H412","H413"},L91)))))&gt;0,"X","-")</f>
        <v>-</v>
      </c>
      <c r="O91" s="21" t="str">
        <f>IF(SUMPRODUCT(--(NOT(ISERR(SEARCH({"H302","H303","H312","H313","H315","H316","H317","H319","H320","H332","H333","H335","H336","H420","EUH014","EUH029","EUH031","EUH032","EUH059","EUH066"},L91)))))&gt;0,"X","-")</f>
        <v>-</v>
      </c>
      <c r="P91" s="21" t="str">
        <f>IF(SUMPRODUCT(--(NOT(ISERR(SEARCH({"H200","H201","H202","H203","H204","H205","H240","H241","EUH001","EUH006","EUH018","EUH019","EUH044"},L91)))))&gt;0,"X","-")</f>
        <v>-</v>
      </c>
      <c r="Q91" s="21" t="str">
        <f>IF(SUMPRODUCT(--(NOT(ISERR(SEARCH({"H304","H305","H334","H340","H341","H350","H351","H360","H361","H370","H371","H372","H373"},L91)))))&gt;0,"X","-")</f>
        <v>-</v>
      </c>
      <c r="R91" s="21" t="str">
        <f>IF(SUMPRODUCT(--(NOT(ISERR(SEARCH({"H280","H281"},L91)))))&gt;0,"X","-")</f>
        <v>-</v>
      </c>
      <c r="S91" s="21" t="str">
        <f>IF(SUMPRODUCT(--(NOT(ISERR(SEARCH({"H270","H271","H272","H281"},L91)))))&gt;0,"X","-")</f>
        <v>-</v>
      </c>
      <c r="T91" s="21" t="str">
        <f>IF(SUMPRODUCT(--(NOT(ISERR(SEARCH({"H203","H204","H220","H221","H222","H223","H224","H225","H226","H227","H228","H241","H242","H250","H251","H252","H260","H261"},L91)))))&gt;0,"X","-")</f>
        <v>-</v>
      </c>
      <c r="U91" s="21" t="str">
        <f>IF(SUMPRODUCT(--(NOT(ISERR(SEARCH({"H290","H314","H318","EUH071"},L91)))))&gt;0,"X","-")</f>
        <v>-</v>
      </c>
      <c r="V91" s="21" t="str">
        <f>IF(SUMPRODUCT(--(NOT(ISERR(SEARCH({"H300","H301","H310","H311","H330","H331","EUH070"},L91)))))&gt;0,"X","-")</f>
        <v>-</v>
      </c>
      <c r="W91" s="21" t="str">
        <f>IF(SUMPRODUCT(--(NOT(ISERR(SEARCH({"H200","201","H202","H203","H220","H222","H224","H250","H251","H252","H280","H300","H310","H330","H334","H340","H341","H350","H351","H360","H361","H362","H372","EUH001","EUH006","EUH032","EUH070"},L91)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91)))))&gt;0,"MEDIUM",IF(SUMPRODUCT(--(NOT(ISERR(SEARCH({"H221","H223","H226","H227","H228","H242","H290","H303","H304","H305","H313","H315","H316","H319","H320","H333","H336","H401","H402","EUH066"},L91)))))&gt;0,"LOW","-")))</f>
        <v>-</v>
      </c>
      <c r="X91" s="22"/>
      <c r="Y91" s="23"/>
      <c r="Z91" s="4"/>
      <c r="AA91" s="4"/>
      <c r="AB91" s="2" t="str">
        <f>IF(SUMPRODUCT(--(NOT(ISERR(SEARCH({"H350","H351","H372","EUH070"},L91)))))&gt;0,"HIGH",IF(SUMPRODUCT(--(NOT(ISERR(SEARCH({"H301","H302","H311","H312","H314","H318","H332","H335","H370","H371","H373","EUH071"},L91)))))&gt;0,"MEDIUM",IF(SUMPRODUCT(--(NOT(ISERR(SEARCH({"H223","H227","H228","H242","H290","H303","H304","H305","H313","H315","H316","H318","H319","H320","H333","H336","EUH066"},L91)))))&gt;0,"LOW","-")))</f>
        <v>-</v>
      </c>
      <c r="AC91" s="2" t="str">
        <f>IF(SUMPRODUCT(--(NOT(ISERR(SEARCH({"H334"},L91)))))&gt;0,"HIGH",IF(SUMPRODUCT(--(NOT(ISERR(SEARCH({"H317"},L91)))))&gt;0,"MEDIUM","-"))</f>
        <v>-</v>
      </c>
      <c r="AD91" s="2" t="str">
        <f>IF(SUMPRODUCT(--(NOT(ISERR(SEARCH({"H340","H341","H360","H361","H362"},L91)))))&gt;0,"HIGH","-")</f>
        <v>-</v>
      </c>
      <c r="AE91" s="2" t="str">
        <f>IF(SUMPRODUCT(--(NOT(ISERR(SEARCH({"H300","H310","H330"},L91)))))&gt;0,"HIGH","-")</f>
        <v>-</v>
      </c>
      <c r="AF91" s="2" t="str">
        <f>IF(SUMPRODUCT(--(NOT(ISERR(SEARCH({"H250","H251","H252","EUH032"},L91)))))&gt;0,"HIGH",IF(SUMPRODUCT(--(NOT(ISERR(SEARCH({"H260","H261","H270","H271","H272","EUH014","EUH029","EUH031"},L91)))))&gt;0,"MEDIUM","-"))</f>
        <v>-</v>
      </c>
      <c r="AG91" s="2" t="str">
        <f>IF(SUMPRODUCT(--(NOT(ISERR(SEARCH({"H400","H410","H411","H412","H413","H420","EUH059"},L91)))))&gt;0,"MEDIUM",IF(SUMPRODUCT(--(NOT(ISERR(SEARCH({"H401","H402"},L91)))))&gt;0,"LOW","-"))</f>
        <v>-</v>
      </c>
      <c r="AH91" s="2" t="str">
        <f>IF(SUMPRODUCT(--(NOT(ISERR(SEARCH({"H200","H201","H202","H203","H280","EUH001","EUH006"},L91)))))&gt;0,"HIGH",IF(SUMPRODUCT(--(NOT(ISERR(SEARCH({"H204","H205","H240","H241","EUH018","EUH019","EUH044"},L91)))))&gt;0,"MEDIUM","-"))</f>
        <v>-</v>
      </c>
      <c r="AI91" s="2" t="str">
        <f>IF(SUMPRODUCT(--(NOT(ISERR(SEARCH({"H222","H224"},L91)))))&gt;0,"HIGH",IF(SUMPRODUCT(--(NOT(ISERR(SEARCH({"H225"},L91)))))&gt;0,"MEDIUM",IF(SUMPRODUCT(--(NOT(ISERR(SEARCH({"H226"},L91)))))&gt;0,"LOW","-")))</f>
        <v>-</v>
      </c>
      <c r="AJ91" s="2" t="str">
        <f>IF(SUMPRODUCT(--(NOT(ISERR(SEARCH({"H220"},M91)))))&gt;0,"HIGH",IF(SUMPRODUCT(--(NOT(ISERR(SEARCH({"H270","H271","H272"},M91)))))&gt;0,"MEDIUM",IF(SUMPRODUCT(--(NOT(ISERR(SEARCH({"H221"},M91)))))&gt;0,"LOW","-")))</f>
        <v>-</v>
      </c>
      <c r="AK91" s="2" t="str">
        <f>IF(SUMPRODUCT(--(NOT(ISERR(SEARCH({"H330"},L91)))))&gt;0,"HIGH",IF(SUMPRODUCT(--(NOT(ISERR(SEARCH({"H281","H331"},L91)))))&gt;0,"MEDIUM","-"))</f>
        <v>-</v>
      </c>
    </row>
    <row r="92" spans="1:37" ht="25" customHeight="1" x14ac:dyDescent="0.3">
      <c r="A92" s="35"/>
      <c r="B92" s="36"/>
      <c r="C92" s="36"/>
      <c r="D92" s="36"/>
      <c r="E92" s="36"/>
      <c r="F92" s="18"/>
      <c r="G92" s="19"/>
      <c r="H92" s="18"/>
      <c r="I92" s="18"/>
      <c r="J92" s="18"/>
      <c r="K92" s="18"/>
      <c r="L92" s="35"/>
      <c r="M92" s="18"/>
      <c r="N92" s="21" t="str">
        <f>IF(SUMPRODUCT(--(NOT(ISERR(SEARCH({"H400","H401","H402","H410","H411","H412","H413"},L92)))))&gt;0,"X","-")</f>
        <v>-</v>
      </c>
      <c r="O92" s="21" t="str">
        <f>IF(SUMPRODUCT(--(NOT(ISERR(SEARCH({"H302","H303","H312","H313","H315","H316","H317","H319","H320","H332","H333","H335","H336","H420","EUH014","EUH029","EUH031","EUH032","EUH059","EUH066"},L92)))))&gt;0,"X","-")</f>
        <v>-</v>
      </c>
      <c r="P92" s="21" t="str">
        <f>IF(SUMPRODUCT(--(NOT(ISERR(SEARCH({"H200","H201","H202","H203","H204","H205","H240","H241","EUH001","EUH006","EUH018","EUH019","EUH044"},L92)))))&gt;0,"X","-")</f>
        <v>-</v>
      </c>
      <c r="Q92" s="21" t="str">
        <f>IF(SUMPRODUCT(--(NOT(ISERR(SEARCH({"H304","H305","H334","H340","H341","H350","H351","H360","H361","H370","H371","H372","H373"},L92)))))&gt;0,"X","-")</f>
        <v>-</v>
      </c>
      <c r="R92" s="21" t="str">
        <f>IF(SUMPRODUCT(--(NOT(ISERR(SEARCH({"H280","H281"},L92)))))&gt;0,"X","-")</f>
        <v>-</v>
      </c>
      <c r="S92" s="21" t="str">
        <f>IF(SUMPRODUCT(--(NOT(ISERR(SEARCH({"H270","H271","H272","H281"},L92)))))&gt;0,"X","-")</f>
        <v>-</v>
      </c>
      <c r="T92" s="21" t="str">
        <f>IF(SUMPRODUCT(--(NOT(ISERR(SEARCH({"H203","H204","H220","H221","H222","H223","H224","H225","H226","H227","H228","H241","H242","H250","H251","H252","H260","H261"},L92)))))&gt;0,"X","-")</f>
        <v>-</v>
      </c>
      <c r="U92" s="21" t="str">
        <f>IF(SUMPRODUCT(--(NOT(ISERR(SEARCH({"H290","H314","H318","EUH071"},L92)))))&gt;0,"X","-")</f>
        <v>-</v>
      </c>
      <c r="V92" s="21" t="str">
        <f>IF(SUMPRODUCT(--(NOT(ISERR(SEARCH({"H300","H301","H310","H311","H330","H331","EUH070"},L92)))))&gt;0,"X","-")</f>
        <v>-</v>
      </c>
      <c r="W92" s="21" t="str">
        <f>IF(SUMPRODUCT(--(NOT(ISERR(SEARCH({"H200","201","H202","H203","H220","H222","H224","H250","H251","H252","H280","H300","H310","H330","H334","H340","H341","H350","H351","H360","H361","H362","H372","EUH001","EUH006","EUH032","EUH070"},L92)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92)))))&gt;0,"MEDIUM",IF(SUMPRODUCT(--(NOT(ISERR(SEARCH({"H221","H223","H226","H227","H228","H242","H290","H303","H304","H305","H313","H315","H316","H319","H320","H333","H336","H401","H402","EUH066"},L92)))))&gt;0,"LOW","-")))</f>
        <v>-</v>
      </c>
      <c r="X92" s="22"/>
      <c r="Y92" s="23"/>
      <c r="Z92" s="4"/>
      <c r="AA92" s="4"/>
      <c r="AB92" s="2" t="str">
        <f>IF(SUMPRODUCT(--(NOT(ISERR(SEARCH({"H350","H351","H372","EUH070"},L92)))))&gt;0,"HIGH",IF(SUMPRODUCT(--(NOT(ISERR(SEARCH({"H301","H302","H311","H312","H314","H318","H332","H335","H370","H371","H373","EUH071"},L92)))))&gt;0,"MEDIUM",IF(SUMPRODUCT(--(NOT(ISERR(SEARCH({"H223","H227","H228","H242","H290","H303","H304","H305","H313","H315","H316","H318","H319","H320","H333","H336","EUH066"},L92)))))&gt;0,"LOW","-")))</f>
        <v>-</v>
      </c>
      <c r="AC92" s="2" t="str">
        <f>IF(SUMPRODUCT(--(NOT(ISERR(SEARCH({"H334"},L92)))))&gt;0,"HIGH",IF(SUMPRODUCT(--(NOT(ISERR(SEARCH({"H317"},L92)))))&gt;0,"MEDIUM","-"))</f>
        <v>-</v>
      </c>
      <c r="AD92" s="2" t="str">
        <f>IF(SUMPRODUCT(--(NOT(ISERR(SEARCH({"H340","H341","H360","H361","H362"},L92)))))&gt;0,"HIGH","-")</f>
        <v>-</v>
      </c>
      <c r="AE92" s="2" t="str">
        <f>IF(SUMPRODUCT(--(NOT(ISERR(SEARCH({"H300","H310","H330"},L92)))))&gt;0,"HIGH","-")</f>
        <v>-</v>
      </c>
      <c r="AF92" s="2" t="str">
        <f>IF(SUMPRODUCT(--(NOT(ISERR(SEARCH({"H250","H251","H252","EUH032"},L92)))))&gt;0,"HIGH",IF(SUMPRODUCT(--(NOT(ISERR(SEARCH({"H260","H261","H270","H271","H272","EUH014","EUH029","EUH031"},L92)))))&gt;0,"MEDIUM","-"))</f>
        <v>-</v>
      </c>
      <c r="AG92" s="2" t="str">
        <f>IF(SUMPRODUCT(--(NOT(ISERR(SEARCH({"H400","H410","H411","H412","H413","H420","EUH059"},L92)))))&gt;0,"MEDIUM",IF(SUMPRODUCT(--(NOT(ISERR(SEARCH({"H401","H402"},L92)))))&gt;0,"LOW","-"))</f>
        <v>-</v>
      </c>
      <c r="AH92" s="2" t="str">
        <f>IF(SUMPRODUCT(--(NOT(ISERR(SEARCH({"H200","H201","H202","H203","H280","EUH001","EUH006"},L92)))))&gt;0,"HIGH",IF(SUMPRODUCT(--(NOT(ISERR(SEARCH({"H204","H205","H240","H241","EUH018","EUH019","EUH044"},L92)))))&gt;0,"MEDIUM","-"))</f>
        <v>-</v>
      </c>
      <c r="AI92" s="2" t="str">
        <f>IF(SUMPRODUCT(--(NOT(ISERR(SEARCH({"H222","H224"},L92)))))&gt;0,"HIGH",IF(SUMPRODUCT(--(NOT(ISERR(SEARCH({"H225"},L92)))))&gt;0,"MEDIUM",IF(SUMPRODUCT(--(NOT(ISERR(SEARCH({"H226"},L92)))))&gt;0,"LOW","-")))</f>
        <v>-</v>
      </c>
      <c r="AJ92" s="2" t="str">
        <f>IF(SUMPRODUCT(--(NOT(ISERR(SEARCH({"H220"},M92)))))&gt;0,"HIGH",IF(SUMPRODUCT(--(NOT(ISERR(SEARCH({"H270","H271","H272"},M92)))))&gt;0,"MEDIUM",IF(SUMPRODUCT(--(NOT(ISERR(SEARCH({"H221"},M92)))))&gt;0,"LOW","-")))</f>
        <v>-</v>
      </c>
      <c r="AK92" s="2" t="str">
        <f>IF(SUMPRODUCT(--(NOT(ISERR(SEARCH({"H330"},L92)))))&gt;0,"HIGH",IF(SUMPRODUCT(--(NOT(ISERR(SEARCH({"H281","H331"},L92)))))&gt;0,"MEDIUM","-"))</f>
        <v>-</v>
      </c>
    </row>
    <row r="93" spans="1:37" ht="25" customHeight="1" x14ac:dyDescent="0.3">
      <c r="A93" s="35"/>
      <c r="B93" s="36"/>
      <c r="C93" s="36"/>
      <c r="D93" s="36"/>
      <c r="E93" s="36"/>
      <c r="F93" s="18"/>
      <c r="G93" s="19"/>
      <c r="H93" s="18"/>
      <c r="I93" s="18"/>
      <c r="J93" s="18"/>
      <c r="K93" s="18"/>
      <c r="L93" s="35"/>
      <c r="M93" s="18"/>
      <c r="N93" s="21" t="str">
        <f>IF(SUMPRODUCT(--(NOT(ISERR(SEARCH({"H400","H401","H402","H410","H411","H412","H413"},L93)))))&gt;0,"X","-")</f>
        <v>-</v>
      </c>
      <c r="O93" s="21" t="str">
        <f>IF(SUMPRODUCT(--(NOT(ISERR(SEARCH({"H302","H303","H312","H313","H315","H316","H317","H319","H320","H332","H333","H335","H336","H420","EUH014","EUH029","EUH031","EUH032","EUH059","EUH066"},L93)))))&gt;0,"X","-")</f>
        <v>-</v>
      </c>
      <c r="P93" s="21" t="str">
        <f>IF(SUMPRODUCT(--(NOT(ISERR(SEARCH({"H200","H201","H202","H203","H204","H205","H240","H241","EUH001","EUH006","EUH018","EUH019","EUH044"},L93)))))&gt;0,"X","-")</f>
        <v>-</v>
      </c>
      <c r="Q93" s="21" t="str">
        <f>IF(SUMPRODUCT(--(NOT(ISERR(SEARCH({"H304","H305","H334","H340","H341","H350","H351","H360","H361","H370","H371","H372","H373"},L93)))))&gt;0,"X","-")</f>
        <v>-</v>
      </c>
      <c r="R93" s="21" t="str">
        <f>IF(SUMPRODUCT(--(NOT(ISERR(SEARCH({"H280","H281"},L93)))))&gt;0,"X","-")</f>
        <v>-</v>
      </c>
      <c r="S93" s="21" t="str">
        <f>IF(SUMPRODUCT(--(NOT(ISERR(SEARCH({"H270","H271","H272","H281"},L93)))))&gt;0,"X","-")</f>
        <v>-</v>
      </c>
      <c r="T93" s="21" t="str">
        <f>IF(SUMPRODUCT(--(NOT(ISERR(SEARCH({"H203","H204","H220","H221","H222","H223","H224","H225","H226","H227","H228","H241","H242","H250","H251","H252","H260","H261"},L93)))))&gt;0,"X","-")</f>
        <v>-</v>
      </c>
      <c r="U93" s="21" t="str">
        <f>IF(SUMPRODUCT(--(NOT(ISERR(SEARCH({"H290","H314","H318","EUH071"},L93)))))&gt;0,"X","-")</f>
        <v>-</v>
      </c>
      <c r="V93" s="21" t="str">
        <f>IF(SUMPRODUCT(--(NOT(ISERR(SEARCH({"H300","H301","H310","H311","H330","H331","EUH070"},L93)))))&gt;0,"X","-")</f>
        <v>-</v>
      </c>
      <c r="W93" s="21" t="str">
        <f>IF(SUMPRODUCT(--(NOT(ISERR(SEARCH({"H200","201","H202","H203","H220","H222","H224","H250","H251","H252","H280","H300","H310","H330","H334","H340","H341","H350","H351","H360","H361","H362","H372","EUH001","EUH006","EUH032","EUH070"},L93)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93)))))&gt;0,"MEDIUM",IF(SUMPRODUCT(--(NOT(ISERR(SEARCH({"H221","H223","H226","H227","H228","H242","H290","H303","H304","H305","H313","H315","H316","H319","H320","H333","H336","H401","H402","EUH066"},L93)))))&gt;0,"LOW","-")))</f>
        <v>-</v>
      </c>
      <c r="X93" s="22"/>
      <c r="Y93" s="23"/>
      <c r="Z93" s="4"/>
      <c r="AA93" s="4"/>
      <c r="AB93" s="2" t="str">
        <f>IF(SUMPRODUCT(--(NOT(ISERR(SEARCH({"H350","H351","H372","EUH070"},L93)))))&gt;0,"HIGH",IF(SUMPRODUCT(--(NOT(ISERR(SEARCH({"H301","H302","H311","H312","H314","H318","H332","H335","H370","H371","H373","EUH071"},L93)))))&gt;0,"MEDIUM",IF(SUMPRODUCT(--(NOT(ISERR(SEARCH({"H223","H227","H228","H242","H290","H303","H304","H305","H313","H315","H316","H318","H319","H320","H333","H336","EUH066"},L93)))))&gt;0,"LOW","-")))</f>
        <v>-</v>
      </c>
      <c r="AC93" s="2" t="str">
        <f>IF(SUMPRODUCT(--(NOT(ISERR(SEARCH({"H334"},L93)))))&gt;0,"HIGH",IF(SUMPRODUCT(--(NOT(ISERR(SEARCH({"H317"},L93)))))&gt;0,"MEDIUM","-"))</f>
        <v>-</v>
      </c>
      <c r="AD93" s="2" t="str">
        <f>IF(SUMPRODUCT(--(NOT(ISERR(SEARCH({"H340","H341","H360","H361","H362"},L93)))))&gt;0,"HIGH","-")</f>
        <v>-</v>
      </c>
      <c r="AE93" s="2" t="str">
        <f>IF(SUMPRODUCT(--(NOT(ISERR(SEARCH({"H300","H310","H330"},L93)))))&gt;0,"HIGH","-")</f>
        <v>-</v>
      </c>
      <c r="AF93" s="2" t="str">
        <f>IF(SUMPRODUCT(--(NOT(ISERR(SEARCH({"H250","H251","H252","EUH032"},L93)))))&gt;0,"HIGH",IF(SUMPRODUCT(--(NOT(ISERR(SEARCH({"H260","H261","H270","H271","H272","EUH014","EUH029","EUH031"},L93)))))&gt;0,"MEDIUM","-"))</f>
        <v>-</v>
      </c>
      <c r="AG93" s="2" t="str">
        <f>IF(SUMPRODUCT(--(NOT(ISERR(SEARCH({"H400","H410","H411","H412","H413","H420","EUH059"},L93)))))&gt;0,"MEDIUM",IF(SUMPRODUCT(--(NOT(ISERR(SEARCH({"H401","H402"},L93)))))&gt;0,"LOW","-"))</f>
        <v>-</v>
      </c>
      <c r="AH93" s="2" t="str">
        <f>IF(SUMPRODUCT(--(NOT(ISERR(SEARCH({"H200","H201","H202","H203","H280","EUH001","EUH006"},L93)))))&gt;0,"HIGH",IF(SUMPRODUCT(--(NOT(ISERR(SEARCH({"H204","H205","H240","H241","EUH018","EUH019","EUH044"},L93)))))&gt;0,"MEDIUM","-"))</f>
        <v>-</v>
      </c>
      <c r="AI93" s="2" t="str">
        <f>IF(SUMPRODUCT(--(NOT(ISERR(SEARCH({"H222","H224"},L93)))))&gt;0,"HIGH",IF(SUMPRODUCT(--(NOT(ISERR(SEARCH({"H225"},L93)))))&gt;0,"MEDIUM",IF(SUMPRODUCT(--(NOT(ISERR(SEARCH({"H226"},L93)))))&gt;0,"LOW","-")))</f>
        <v>-</v>
      </c>
      <c r="AJ93" s="2" t="str">
        <f>IF(SUMPRODUCT(--(NOT(ISERR(SEARCH({"H220"},M93)))))&gt;0,"HIGH",IF(SUMPRODUCT(--(NOT(ISERR(SEARCH({"H270","H271","H272"},M93)))))&gt;0,"MEDIUM",IF(SUMPRODUCT(--(NOT(ISERR(SEARCH({"H221"},M93)))))&gt;0,"LOW","-")))</f>
        <v>-</v>
      </c>
      <c r="AK93" s="2" t="str">
        <f>IF(SUMPRODUCT(--(NOT(ISERR(SEARCH({"H330"},L93)))))&gt;0,"HIGH",IF(SUMPRODUCT(--(NOT(ISERR(SEARCH({"H281","H331"},L93)))))&gt;0,"MEDIUM","-"))</f>
        <v>-</v>
      </c>
    </row>
    <row r="94" spans="1:37" ht="25" customHeight="1" x14ac:dyDescent="0.3">
      <c r="A94" s="37"/>
      <c r="B94" s="36"/>
      <c r="C94" s="36"/>
      <c r="D94" s="36"/>
      <c r="E94" s="36"/>
      <c r="F94" s="18"/>
      <c r="G94" s="19"/>
      <c r="H94" s="18"/>
      <c r="I94" s="18"/>
      <c r="J94" s="18"/>
      <c r="K94" s="18"/>
      <c r="L94" s="35"/>
      <c r="M94" s="18"/>
      <c r="N94" s="21" t="str">
        <f>IF(SUMPRODUCT(--(NOT(ISERR(SEARCH({"H400","H401","H402","H410","H411","H412","H413"},L94)))))&gt;0,"X","-")</f>
        <v>-</v>
      </c>
      <c r="O94" s="21" t="str">
        <f>IF(SUMPRODUCT(--(NOT(ISERR(SEARCH({"H302","H303","H312","H313","H315","H316","H317","H319","H320","H332","H333","H335","H336","H420","EUH014","EUH029","EUH031","EUH032","EUH059","EUH066"},L94)))))&gt;0,"X","-")</f>
        <v>-</v>
      </c>
      <c r="P94" s="21" t="str">
        <f>IF(SUMPRODUCT(--(NOT(ISERR(SEARCH({"H200","H201","H202","H203","H204","H205","H240","H241","EUH001","EUH006","EUH018","EUH019","EUH044"},L94)))))&gt;0,"X","-")</f>
        <v>-</v>
      </c>
      <c r="Q94" s="21" t="str">
        <f>IF(SUMPRODUCT(--(NOT(ISERR(SEARCH({"H304","H305","H334","H340","H341","H350","H351","H360","H361","H370","H371","H372","H373"},L94)))))&gt;0,"X","-")</f>
        <v>-</v>
      </c>
      <c r="R94" s="21" t="str">
        <f>IF(SUMPRODUCT(--(NOT(ISERR(SEARCH({"H280","H281"},L94)))))&gt;0,"X","-")</f>
        <v>-</v>
      </c>
      <c r="S94" s="21" t="str">
        <f>IF(SUMPRODUCT(--(NOT(ISERR(SEARCH({"H270","H271","H272","H281"},L94)))))&gt;0,"X","-")</f>
        <v>-</v>
      </c>
      <c r="T94" s="21" t="str">
        <f>IF(SUMPRODUCT(--(NOT(ISERR(SEARCH({"H203","H204","H220","H221","H222","H223","H224","H225","H226","H227","H228","H241","H242","H250","H251","H252","H260","H261"},L94)))))&gt;0,"X","-")</f>
        <v>-</v>
      </c>
      <c r="U94" s="21" t="str">
        <f>IF(SUMPRODUCT(--(NOT(ISERR(SEARCH({"H290","H314","H318","EUH071"},L94)))))&gt;0,"X","-")</f>
        <v>-</v>
      </c>
      <c r="V94" s="21" t="str">
        <f>IF(SUMPRODUCT(--(NOT(ISERR(SEARCH({"H300","H301","H310","H311","H330","H331","EUH070"},L94)))))&gt;0,"X","-")</f>
        <v>-</v>
      </c>
      <c r="W94" s="21" t="str">
        <f>IF(SUMPRODUCT(--(NOT(ISERR(SEARCH({"H200","201","H202","H203","H220","H222","H224","H250","H251","H252","H280","H300","H310","H330","H334","H340","H341","H350","H351","H360","H361","H362","H372","EUH001","EUH006","EUH032","EUH070"},L94)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94)))))&gt;0,"MEDIUM",IF(SUMPRODUCT(--(NOT(ISERR(SEARCH({"H221","H223","H226","H227","H228","H242","H290","H303","H304","H305","H313","H315","H316","H319","H320","H333","H336","H401","H402","EUH066"},L94)))))&gt;0,"LOW","-")))</f>
        <v>-</v>
      </c>
      <c r="X94" s="22"/>
      <c r="Y94" s="23"/>
      <c r="Z94" s="4"/>
      <c r="AA94" s="4"/>
      <c r="AB94" s="2" t="str">
        <f>IF(SUMPRODUCT(--(NOT(ISERR(SEARCH({"H350","H351","H372","EUH070"},L94)))))&gt;0,"HIGH",IF(SUMPRODUCT(--(NOT(ISERR(SEARCH({"H301","H302","H311","H312","H314","H318","H332","H335","H370","H371","H373","EUH071"},L94)))))&gt;0,"MEDIUM",IF(SUMPRODUCT(--(NOT(ISERR(SEARCH({"H223","H227","H228","H242","H290","H303","H304","H305","H313","H315","H316","H318","H319","H320","H333","H336","EUH066"},L94)))))&gt;0,"LOW","-")))</f>
        <v>-</v>
      </c>
      <c r="AC94" s="2" t="str">
        <f>IF(SUMPRODUCT(--(NOT(ISERR(SEARCH({"H334"},L94)))))&gt;0,"HIGH",IF(SUMPRODUCT(--(NOT(ISERR(SEARCH({"H317"},L94)))))&gt;0,"MEDIUM","-"))</f>
        <v>-</v>
      </c>
      <c r="AD94" s="2" t="str">
        <f>IF(SUMPRODUCT(--(NOT(ISERR(SEARCH({"H340","H341","H360","H361","H362"},L94)))))&gt;0,"HIGH","-")</f>
        <v>-</v>
      </c>
      <c r="AE94" s="2" t="str">
        <f>IF(SUMPRODUCT(--(NOT(ISERR(SEARCH({"H300","H310","H330"},L94)))))&gt;0,"HIGH","-")</f>
        <v>-</v>
      </c>
      <c r="AF94" s="2" t="str">
        <f>IF(SUMPRODUCT(--(NOT(ISERR(SEARCH({"H250","H251","H252","EUH032"},L94)))))&gt;0,"HIGH",IF(SUMPRODUCT(--(NOT(ISERR(SEARCH({"H260","H261","H270","H271","H272","EUH014","EUH029","EUH031"},L94)))))&gt;0,"MEDIUM","-"))</f>
        <v>-</v>
      </c>
      <c r="AG94" s="2" t="str">
        <f>IF(SUMPRODUCT(--(NOT(ISERR(SEARCH({"H400","H410","H411","H412","H413","H420","EUH059"},L94)))))&gt;0,"MEDIUM",IF(SUMPRODUCT(--(NOT(ISERR(SEARCH({"H401","H402"},L94)))))&gt;0,"LOW","-"))</f>
        <v>-</v>
      </c>
      <c r="AH94" s="2" t="str">
        <f>IF(SUMPRODUCT(--(NOT(ISERR(SEARCH({"H200","H201","H202","H203","H280","EUH001","EUH006"},L94)))))&gt;0,"HIGH",IF(SUMPRODUCT(--(NOT(ISERR(SEARCH({"H204","H205","H240","H241","EUH018","EUH019","EUH044"},L94)))))&gt;0,"MEDIUM","-"))</f>
        <v>-</v>
      </c>
      <c r="AI94" s="2" t="str">
        <f>IF(SUMPRODUCT(--(NOT(ISERR(SEARCH({"H222","H224"},L94)))))&gt;0,"HIGH",IF(SUMPRODUCT(--(NOT(ISERR(SEARCH({"H225"},L94)))))&gt;0,"MEDIUM",IF(SUMPRODUCT(--(NOT(ISERR(SEARCH({"H226"},L94)))))&gt;0,"LOW","-")))</f>
        <v>-</v>
      </c>
      <c r="AJ94" s="2" t="str">
        <f>IF(SUMPRODUCT(--(NOT(ISERR(SEARCH({"H220"},M94)))))&gt;0,"HIGH",IF(SUMPRODUCT(--(NOT(ISERR(SEARCH({"H270","H271","H272"},M94)))))&gt;0,"MEDIUM",IF(SUMPRODUCT(--(NOT(ISERR(SEARCH({"H221"},M94)))))&gt;0,"LOW","-")))</f>
        <v>-</v>
      </c>
      <c r="AK94" s="2" t="str">
        <f>IF(SUMPRODUCT(--(NOT(ISERR(SEARCH({"H330"},L94)))))&gt;0,"HIGH",IF(SUMPRODUCT(--(NOT(ISERR(SEARCH({"H281","H331"},L94)))))&gt;0,"MEDIUM","-"))</f>
        <v>-</v>
      </c>
    </row>
    <row r="95" spans="1:37" ht="25" customHeight="1" x14ac:dyDescent="0.3">
      <c r="A95" s="35"/>
      <c r="B95" s="36"/>
      <c r="C95" s="36"/>
      <c r="D95" s="36"/>
      <c r="E95" s="36"/>
      <c r="F95" s="18"/>
      <c r="G95" s="19"/>
      <c r="H95" s="18"/>
      <c r="I95" s="18"/>
      <c r="J95" s="18"/>
      <c r="K95" s="18"/>
      <c r="L95" s="35"/>
      <c r="M95" s="18"/>
      <c r="N95" s="21" t="str">
        <f>IF(SUMPRODUCT(--(NOT(ISERR(SEARCH({"H400","H401","H402","H410","H411","H412","H413"},L95)))))&gt;0,"X","-")</f>
        <v>-</v>
      </c>
      <c r="O95" s="21" t="str">
        <f>IF(SUMPRODUCT(--(NOT(ISERR(SEARCH({"H302","H303","H312","H313","H315","H316","H317","H319","H320","H332","H333","H335","H336","H420","EUH014","EUH029","EUH031","EUH032","EUH059","EUH066"},L95)))))&gt;0,"X","-")</f>
        <v>-</v>
      </c>
      <c r="P95" s="21" t="str">
        <f>IF(SUMPRODUCT(--(NOT(ISERR(SEARCH({"H200","H201","H202","H203","H204","H205","H240","H241","EUH001","EUH006","EUH018","EUH019","EUH044"},L95)))))&gt;0,"X","-")</f>
        <v>-</v>
      </c>
      <c r="Q95" s="21" t="str">
        <f>IF(SUMPRODUCT(--(NOT(ISERR(SEARCH({"H304","H305","H334","H340","H341","H350","H351","H360","H361","H370","H371","H372","H373"},L95)))))&gt;0,"X","-")</f>
        <v>-</v>
      </c>
      <c r="R95" s="21" t="str">
        <f>IF(SUMPRODUCT(--(NOT(ISERR(SEARCH({"H280","H281"},L95)))))&gt;0,"X","-")</f>
        <v>-</v>
      </c>
      <c r="S95" s="21" t="str">
        <f>IF(SUMPRODUCT(--(NOT(ISERR(SEARCH({"H270","H271","H272","H281"},L95)))))&gt;0,"X","-")</f>
        <v>-</v>
      </c>
      <c r="T95" s="21" t="str">
        <f>IF(SUMPRODUCT(--(NOT(ISERR(SEARCH({"H203","H204","H220","H221","H222","H223","H224","H225","H226","H227","H228","H241","H242","H250","H251","H252","H260","H261"},L95)))))&gt;0,"X","-")</f>
        <v>-</v>
      </c>
      <c r="U95" s="21" t="str">
        <f>IF(SUMPRODUCT(--(NOT(ISERR(SEARCH({"H290","H314","H318","EUH071"},L95)))))&gt;0,"X","-")</f>
        <v>-</v>
      </c>
      <c r="V95" s="21" t="str">
        <f>IF(SUMPRODUCT(--(NOT(ISERR(SEARCH({"H300","H301","H310","H311","H330","H331","EUH070"},L95)))))&gt;0,"X","-")</f>
        <v>-</v>
      </c>
      <c r="W95" s="21" t="str">
        <f>IF(SUMPRODUCT(--(NOT(ISERR(SEARCH({"H200","201","H202","H203","H220","H222","H224","H250","H251","H252","H280","H300","H310","H330","H334","H340","H341","H350","H351","H360","H361","H362","H372","EUH001","EUH006","EUH032","EUH070"},L95)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95)))))&gt;0,"MEDIUM",IF(SUMPRODUCT(--(NOT(ISERR(SEARCH({"H221","H223","H226","H227","H228","H242","H290","H303","H304","H305","H313","H315","H316","H319","H320","H333","H336","H401","H402","EUH066"},L95)))))&gt;0,"LOW","-")))</f>
        <v>-</v>
      </c>
      <c r="X95" s="22"/>
      <c r="Y95" s="23"/>
      <c r="Z95" s="4"/>
      <c r="AA95" s="4"/>
      <c r="AB95" s="2" t="str">
        <f>IF(SUMPRODUCT(--(NOT(ISERR(SEARCH({"H350","H351","H372","EUH070"},L95)))))&gt;0,"HIGH",IF(SUMPRODUCT(--(NOT(ISERR(SEARCH({"H301","H302","H311","H312","H314","H318","H332","H335","H370","H371","H373","EUH071"},L95)))))&gt;0,"MEDIUM",IF(SUMPRODUCT(--(NOT(ISERR(SEARCH({"H223","H227","H228","H242","H290","H303","H304","H305","H313","H315","H316","H318","H319","H320","H333","H336","EUH066"},L95)))))&gt;0,"LOW","-")))</f>
        <v>-</v>
      </c>
      <c r="AC95" s="2" t="str">
        <f>IF(SUMPRODUCT(--(NOT(ISERR(SEARCH({"H334"},L95)))))&gt;0,"HIGH",IF(SUMPRODUCT(--(NOT(ISERR(SEARCH({"H317"},L95)))))&gt;0,"MEDIUM","-"))</f>
        <v>-</v>
      </c>
      <c r="AD95" s="2" t="str">
        <f>IF(SUMPRODUCT(--(NOT(ISERR(SEARCH({"H340","H341","H360","H361","H362"},L95)))))&gt;0,"HIGH","-")</f>
        <v>-</v>
      </c>
      <c r="AE95" s="2" t="str">
        <f>IF(SUMPRODUCT(--(NOT(ISERR(SEARCH({"H300","H310","H330"},L95)))))&gt;0,"HIGH","-")</f>
        <v>-</v>
      </c>
      <c r="AF95" s="2" t="str">
        <f>IF(SUMPRODUCT(--(NOT(ISERR(SEARCH({"H250","H251","H252","EUH032"},L95)))))&gt;0,"HIGH",IF(SUMPRODUCT(--(NOT(ISERR(SEARCH({"H260","H261","H270","H271","H272","EUH014","EUH029","EUH031"},L95)))))&gt;0,"MEDIUM","-"))</f>
        <v>-</v>
      </c>
      <c r="AG95" s="2" t="str">
        <f>IF(SUMPRODUCT(--(NOT(ISERR(SEARCH({"H400","H410","H411","H412","H413","H420","EUH059"},L95)))))&gt;0,"MEDIUM",IF(SUMPRODUCT(--(NOT(ISERR(SEARCH({"H401","H402"},L95)))))&gt;0,"LOW","-"))</f>
        <v>-</v>
      </c>
      <c r="AH95" s="2" t="str">
        <f>IF(SUMPRODUCT(--(NOT(ISERR(SEARCH({"H200","H201","H202","H203","H280","EUH001","EUH006"},L95)))))&gt;0,"HIGH",IF(SUMPRODUCT(--(NOT(ISERR(SEARCH({"H204","H205","H240","H241","EUH018","EUH019","EUH044"},L95)))))&gt;0,"MEDIUM","-"))</f>
        <v>-</v>
      </c>
      <c r="AI95" s="2" t="str">
        <f>IF(SUMPRODUCT(--(NOT(ISERR(SEARCH({"H222","H224"},L95)))))&gt;0,"HIGH",IF(SUMPRODUCT(--(NOT(ISERR(SEARCH({"H225"},L95)))))&gt;0,"MEDIUM",IF(SUMPRODUCT(--(NOT(ISERR(SEARCH({"H226"},L95)))))&gt;0,"LOW","-")))</f>
        <v>-</v>
      </c>
      <c r="AJ95" s="2" t="str">
        <f>IF(SUMPRODUCT(--(NOT(ISERR(SEARCH({"H220"},M95)))))&gt;0,"HIGH",IF(SUMPRODUCT(--(NOT(ISERR(SEARCH({"H270","H271","H272"},M95)))))&gt;0,"MEDIUM",IF(SUMPRODUCT(--(NOT(ISERR(SEARCH({"H221"},M95)))))&gt;0,"LOW","-")))</f>
        <v>-</v>
      </c>
      <c r="AK95" s="2" t="str">
        <f>IF(SUMPRODUCT(--(NOT(ISERR(SEARCH({"H330"},L95)))))&gt;0,"HIGH",IF(SUMPRODUCT(--(NOT(ISERR(SEARCH({"H281","H331"},L95)))))&gt;0,"MEDIUM","-"))</f>
        <v>-</v>
      </c>
    </row>
    <row r="96" spans="1:37" ht="25" customHeight="1" x14ac:dyDescent="0.3">
      <c r="A96" s="37"/>
      <c r="B96" s="36"/>
      <c r="C96" s="36"/>
      <c r="D96" s="36"/>
      <c r="E96" s="36"/>
      <c r="F96" s="18"/>
      <c r="G96" s="19"/>
      <c r="H96" s="18"/>
      <c r="I96" s="18"/>
      <c r="J96" s="18"/>
      <c r="K96" s="18"/>
      <c r="L96" s="35"/>
      <c r="M96" s="18"/>
      <c r="N96" s="21" t="str">
        <f>IF(SUMPRODUCT(--(NOT(ISERR(SEARCH({"H400","H401","H402","H410","H411","H412","H413"},L96)))))&gt;0,"X","-")</f>
        <v>-</v>
      </c>
      <c r="O96" s="21" t="str">
        <f>IF(SUMPRODUCT(--(NOT(ISERR(SEARCH({"H302","H303","H312","H313","H315","H316","H317","H319","H320","H332","H333","H335","H336","H420","EUH014","EUH029","EUH031","EUH032","EUH059","EUH066"},L96)))))&gt;0,"X","-")</f>
        <v>-</v>
      </c>
      <c r="P96" s="21" t="str">
        <f>IF(SUMPRODUCT(--(NOT(ISERR(SEARCH({"H200","H201","H202","H203","H204","H205","H240","H241","EUH001","EUH006","EUH018","EUH019","EUH044"},L96)))))&gt;0,"X","-")</f>
        <v>-</v>
      </c>
      <c r="Q96" s="21" t="str">
        <f>IF(SUMPRODUCT(--(NOT(ISERR(SEARCH({"H304","H305","H334","H340","H341","H350","H351","H360","H361","H370","H371","H372","H373"},L96)))))&gt;0,"X","-")</f>
        <v>-</v>
      </c>
      <c r="R96" s="21" t="str">
        <f>IF(SUMPRODUCT(--(NOT(ISERR(SEARCH({"H280","H281"},L96)))))&gt;0,"X","-")</f>
        <v>-</v>
      </c>
      <c r="S96" s="21" t="str">
        <f>IF(SUMPRODUCT(--(NOT(ISERR(SEARCH({"H270","H271","H272","H281"},L96)))))&gt;0,"X","-")</f>
        <v>-</v>
      </c>
      <c r="T96" s="21" t="str">
        <f>IF(SUMPRODUCT(--(NOT(ISERR(SEARCH({"H203","H204","H220","H221","H222","H223","H224","H225","H226","H227","H228","H241","H242","H250","H251","H252","H260","H261"},L96)))))&gt;0,"X","-")</f>
        <v>-</v>
      </c>
      <c r="U96" s="21" t="str">
        <f>IF(SUMPRODUCT(--(NOT(ISERR(SEARCH({"H290","H314","H318","EUH071"},L96)))))&gt;0,"X","-")</f>
        <v>-</v>
      </c>
      <c r="V96" s="21" t="str">
        <f>IF(SUMPRODUCT(--(NOT(ISERR(SEARCH({"H300","H301","H310","H311","H330","H331","EUH070"},L96)))))&gt;0,"X","-")</f>
        <v>-</v>
      </c>
      <c r="W96" s="21" t="str">
        <f>IF(SUMPRODUCT(--(NOT(ISERR(SEARCH({"H200","201","H202","H203","H220","H222","H224","H250","H251","H252","H280","H300","H310","H330","H334","H340","H341","H350","H351","H360","H361","H362","H372","EUH001","EUH006","EUH032","EUH070"},L96)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96)))))&gt;0,"MEDIUM",IF(SUMPRODUCT(--(NOT(ISERR(SEARCH({"H221","H223","H226","H227","H228","H242","H290","H303","H304","H305","H313","H315","H316","H319","H320","H333","H336","H401","H402","EUH066"},L96)))))&gt;0,"LOW","-")))</f>
        <v>-</v>
      </c>
      <c r="X96" s="22"/>
      <c r="Y96" s="23"/>
      <c r="Z96" s="4"/>
      <c r="AA96" s="4"/>
      <c r="AB96" s="2" t="str">
        <f>IF(SUMPRODUCT(--(NOT(ISERR(SEARCH({"H350","H351","H372","EUH070"},L96)))))&gt;0,"HIGH",IF(SUMPRODUCT(--(NOT(ISERR(SEARCH({"H301","H302","H311","H312","H314","H318","H332","H335","H370","H371","H373","EUH071"},L96)))))&gt;0,"MEDIUM",IF(SUMPRODUCT(--(NOT(ISERR(SEARCH({"H223","H227","H228","H242","H290","H303","H304","H305","H313","H315","H316","H318","H319","H320","H333","H336","EUH066"},L96)))))&gt;0,"LOW","-")))</f>
        <v>-</v>
      </c>
      <c r="AC96" s="2" t="str">
        <f>IF(SUMPRODUCT(--(NOT(ISERR(SEARCH({"H334"},L96)))))&gt;0,"HIGH",IF(SUMPRODUCT(--(NOT(ISERR(SEARCH({"H317"},L96)))))&gt;0,"MEDIUM","-"))</f>
        <v>-</v>
      </c>
      <c r="AD96" s="2" t="str">
        <f>IF(SUMPRODUCT(--(NOT(ISERR(SEARCH({"H340","H341","H360","H361","H362"},L96)))))&gt;0,"HIGH","-")</f>
        <v>-</v>
      </c>
      <c r="AE96" s="2" t="str">
        <f>IF(SUMPRODUCT(--(NOT(ISERR(SEARCH({"H300","H310","H330"},L96)))))&gt;0,"HIGH","-")</f>
        <v>-</v>
      </c>
      <c r="AF96" s="2" t="str">
        <f>IF(SUMPRODUCT(--(NOT(ISERR(SEARCH({"H250","H251","H252","EUH032"},L96)))))&gt;0,"HIGH",IF(SUMPRODUCT(--(NOT(ISERR(SEARCH({"H260","H261","H270","H271","H272","EUH014","EUH029","EUH031"},L96)))))&gt;0,"MEDIUM","-"))</f>
        <v>-</v>
      </c>
      <c r="AG96" s="2" t="str">
        <f>IF(SUMPRODUCT(--(NOT(ISERR(SEARCH({"H400","H410","H411","H412","H413","H420","EUH059"},L96)))))&gt;0,"MEDIUM",IF(SUMPRODUCT(--(NOT(ISERR(SEARCH({"H401","H402"},L96)))))&gt;0,"LOW","-"))</f>
        <v>-</v>
      </c>
      <c r="AH96" s="2" t="str">
        <f>IF(SUMPRODUCT(--(NOT(ISERR(SEARCH({"H200","H201","H202","H203","H280","EUH001","EUH006"},L96)))))&gt;0,"HIGH",IF(SUMPRODUCT(--(NOT(ISERR(SEARCH({"H204","H205","H240","H241","EUH018","EUH019","EUH044"},L96)))))&gt;0,"MEDIUM","-"))</f>
        <v>-</v>
      </c>
      <c r="AI96" s="2" t="str">
        <f>IF(SUMPRODUCT(--(NOT(ISERR(SEARCH({"H222","H224"},L96)))))&gt;0,"HIGH",IF(SUMPRODUCT(--(NOT(ISERR(SEARCH({"H225"},L96)))))&gt;0,"MEDIUM",IF(SUMPRODUCT(--(NOT(ISERR(SEARCH({"H226"},L96)))))&gt;0,"LOW","-")))</f>
        <v>-</v>
      </c>
      <c r="AJ96" s="2" t="str">
        <f>IF(SUMPRODUCT(--(NOT(ISERR(SEARCH({"H220"},M96)))))&gt;0,"HIGH",IF(SUMPRODUCT(--(NOT(ISERR(SEARCH({"H270","H271","H272"},M96)))))&gt;0,"MEDIUM",IF(SUMPRODUCT(--(NOT(ISERR(SEARCH({"H221"},M96)))))&gt;0,"LOW","-")))</f>
        <v>-</v>
      </c>
      <c r="AK96" s="2" t="str">
        <f>IF(SUMPRODUCT(--(NOT(ISERR(SEARCH({"H330"},L96)))))&gt;0,"HIGH",IF(SUMPRODUCT(--(NOT(ISERR(SEARCH({"H281","H331"},L96)))))&gt;0,"MEDIUM","-"))</f>
        <v>-</v>
      </c>
    </row>
    <row r="97" spans="1:37" ht="25" customHeight="1" x14ac:dyDescent="0.3">
      <c r="A97" s="35"/>
      <c r="B97" s="36"/>
      <c r="C97" s="36"/>
      <c r="D97" s="36"/>
      <c r="E97" s="36"/>
      <c r="F97" s="18"/>
      <c r="G97" s="19"/>
      <c r="H97" s="18"/>
      <c r="I97" s="18"/>
      <c r="J97" s="18"/>
      <c r="K97" s="18"/>
      <c r="L97" s="35"/>
      <c r="M97" s="18"/>
      <c r="N97" s="21" t="str">
        <f>IF(SUMPRODUCT(--(NOT(ISERR(SEARCH({"H400","H401","H402","H410","H411","H412","H413"},L97)))))&gt;0,"X","-")</f>
        <v>-</v>
      </c>
      <c r="O97" s="21" t="str">
        <f>IF(SUMPRODUCT(--(NOT(ISERR(SEARCH({"H302","H303","H312","H313","H315","H316","H317","H319","H320","H332","H333","H335","H336","H420","EUH014","EUH029","EUH031","EUH032","EUH059","EUH066"},L97)))))&gt;0,"X","-")</f>
        <v>-</v>
      </c>
      <c r="P97" s="21" t="str">
        <f>IF(SUMPRODUCT(--(NOT(ISERR(SEARCH({"H200","H201","H202","H203","H204","H205","H240","H241","EUH001","EUH006","EUH018","EUH019","EUH044"},L97)))))&gt;0,"X","-")</f>
        <v>-</v>
      </c>
      <c r="Q97" s="21" t="str">
        <f>IF(SUMPRODUCT(--(NOT(ISERR(SEARCH({"H304","H305","H334","H340","H341","H350","H351","H360","H361","H370","H371","H372","H373"},L97)))))&gt;0,"X","-")</f>
        <v>-</v>
      </c>
      <c r="R97" s="21" t="str">
        <f>IF(SUMPRODUCT(--(NOT(ISERR(SEARCH({"H280","H281"},L97)))))&gt;0,"X","-")</f>
        <v>-</v>
      </c>
      <c r="S97" s="21" t="str">
        <f>IF(SUMPRODUCT(--(NOT(ISERR(SEARCH({"H270","H271","H272","H281"},L97)))))&gt;0,"X","-")</f>
        <v>-</v>
      </c>
      <c r="T97" s="21" t="str">
        <f>IF(SUMPRODUCT(--(NOT(ISERR(SEARCH({"H203","H204","H220","H221","H222","H223","H224","H225","H226","H227","H228","H241","H242","H250","H251","H252","H260","H261"},L97)))))&gt;0,"X","-")</f>
        <v>-</v>
      </c>
      <c r="U97" s="21" t="str">
        <f>IF(SUMPRODUCT(--(NOT(ISERR(SEARCH({"H290","H314","H318","EUH071"},L97)))))&gt;0,"X","-")</f>
        <v>-</v>
      </c>
      <c r="V97" s="21" t="str">
        <f>IF(SUMPRODUCT(--(NOT(ISERR(SEARCH({"H300","H301","H310","H311","H330","H331","EUH070"},L97)))))&gt;0,"X","-")</f>
        <v>-</v>
      </c>
      <c r="W97" s="21" t="str">
        <f>IF(SUMPRODUCT(--(NOT(ISERR(SEARCH({"H200","201","H202","H203","H220","H222","H224","H250","H251","H252","H280","H300","H310","H330","H334","H340","H341","H350","H351","H360","H361","H362","H372","EUH001","EUH006","EUH032","EUH070"},L97)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97)))))&gt;0,"MEDIUM",IF(SUMPRODUCT(--(NOT(ISERR(SEARCH({"H221","H223","H226","H227","H228","H242","H290","H303","H304","H305","H313","H315","H316","H319","H320","H333","H336","H401","H402","EUH066"},L97)))))&gt;0,"LOW","-")))</f>
        <v>-</v>
      </c>
      <c r="X97" s="22"/>
      <c r="Y97" s="23"/>
      <c r="Z97" s="4"/>
      <c r="AA97" s="4"/>
      <c r="AB97" s="2" t="str">
        <f>IF(SUMPRODUCT(--(NOT(ISERR(SEARCH({"H350","H351","H372","EUH070"},L97)))))&gt;0,"HIGH",IF(SUMPRODUCT(--(NOT(ISERR(SEARCH({"H301","H302","H311","H312","H314","H318","H332","H335","H370","H371","H373","EUH071"},L97)))))&gt;0,"MEDIUM",IF(SUMPRODUCT(--(NOT(ISERR(SEARCH({"H223","H227","H228","H242","H290","H303","H304","H305","H313","H315","H316","H318","H319","H320","H333","H336","EUH066"},L97)))))&gt;0,"LOW","-")))</f>
        <v>-</v>
      </c>
      <c r="AC97" s="2" t="str">
        <f>IF(SUMPRODUCT(--(NOT(ISERR(SEARCH({"H334"},L97)))))&gt;0,"HIGH",IF(SUMPRODUCT(--(NOT(ISERR(SEARCH({"H317"},L97)))))&gt;0,"MEDIUM","-"))</f>
        <v>-</v>
      </c>
      <c r="AD97" s="2" t="str">
        <f>IF(SUMPRODUCT(--(NOT(ISERR(SEARCH({"H340","H341","H360","H361","H362"},L97)))))&gt;0,"HIGH","-")</f>
        <v>-</v>
      </c>
      <c r="AE97" s="2" t="str">
        <f>IF(SUMPRODUCT(--(NOT(ISERR(SEARCH({"H300","H310","H330"},L97)))))&gt;0,"HIGH","-")</f>
        <v>-</v>
      </c>
      <c r="AF97" s="2" t="str">
        <f>IF(SUMPRODUCT(--(NOT(ISERR(SEARCH({"H250","H251","H252","EUH032"},L97)))))&gt;0,"HIGH",IF(SUMPRODUCT(--(NOT(ISERR(SEARCH({"H260","H261","H270","H271","H272","EUH014","EUH029","EUH031"},L97)))))&gt;0,"MEDIUM","-"))</f>
        <v>-</v>
      </c>
      <c r="AG97" s="2" t="str">
        <f>IF(SUMPRODUCT(--(NOT(ISERR(SEARCH({"H400","H410","H411","H412","H413","H420","EUH059"},L97)))))&gt;0,"MEDIUM",IF(SUMPRODUCT(--(NOT(ISERR(SEARCH({"H401","H402"},L97)))))&gt;0,"LOW","-"))</f>
        <v>-</v>
      </c>
      <c r="AH97" s="2" t="str">
        <f>IF(SUMPRODUCT(--(NOT(ISERR(SEARCH({"H200","H201","H202","H203","H280","EUH001","EUH006"},L97)))))&gt;0,"HIGH",IF(SUMPRODUCT(--(NOT(ISERR(SEARCH({"H204","H205","H240","H241","EUH018","EUH019","EUH044"},L97)))))&gt;0,"MEDIUM","-"))</f>
        <v>-</v>
      </c>
      <c r="AI97" s="2" t="str">
        <f>IF(SUMPRODUCT(--(NOT(ISERR(SEARCH({"H222","H224"},L97)))))&gt;0,"HIGH",IF(SUMPRODUCT(--(NOT(ISERR(SEARCH({"H225"},L97)))))&gt;0,"MEDIUM",IF(SUMPRODUCT(--(NOT(ISERR(SEARCH({"H226"},L97)))))&gt;0,"LOW","-")))</f>
        <v>-</v>
      </c>
      <c r="AJ97" s="2" t="str">
        <f>IF(SUMPRODUCT(--(NOT(ISERR(SEARCH({"H220"},M97)))))&gt;0,"HIGH",IF(SUMPRODUCT(--(NOT(ISERR(SEARCH({"H270","H271","H272"},M97)))))&gt;0,"MEDIUM",IF(SUMPRODUCT(--(NOT(ISERR(SEARCH({"H221"},M97)))))&gt;0,"LOW","-")))</f>
        <v>-</v>
      </c>
      <c r="AK97" s="2" t="str">
        <f>IF(SUMPRODUCT(--(NOT(ISERR(SEARCH({"H330"},L97)))))&gt;0,"HIGH",IF(SUMPRODUCT(--(NOT(ISERR(SEARCH({"H281","H331"},L97)))))&gt;0,"MEDIUM","-"))</f>
        <v>-</v>
      </c>
    </row>
    <row r="98" spans="1:37" ht="25" customHeight="1" x14ac:dyDescent="0.3">
      <c r="A98" s="35"/>
      <c r="B98" s="36"/>
      <c r="C98" s="36"/>
      <c r="D98" s="36"/>
      <c r="E98" s="36"/>
      <c r="F98" s="18"/>
      <c r="G98" s="19"/>
      <c r="H98" s="18"/>
      <c r="I98" s="18"/>
      <c r="J98" s="18"/>
      <c r="K98" s="18"/>
      <c r="L98" s="35"/>
      <c r="M98" s="18"/>
      <c r="N98" s="21" t="str">
        <f>IF(SUMPRODUCT(--(NOT(ISERR(SEARCH({"H400","H401","H402","H410","H411","H412","H413"},L98)))))&gt;0,"X","-")</f>
        <v>-</v>
      </c>
      <c r="O98" s="21" t="str">
        <f>IF(SUMPRODUCT(--(NOT(ISERR(SEARCH({"H302","H303","H312","H313","H315","H316","H317","H319","H320","H332","H333","H335","H336","H420","EUH014","EUH029","EUH031","EUH032","EUH059","EUH066"},L98)))))&gt;0,"X","-")</f>
        <v>-</v>
      </c>
      <c r="P98" s="21" t="str">
        <f>IF(SUMPRODUCT(--(NOT(ISERR(SEARCH({"H200","H201","H202","H203","H204","H205","H240","H241","EUH001","EUH006","EUH018","EUH019","EUH044"},L98)))))&gt;0,"X","-")</f>
        <v>-</v>
      </c>
      <c r="Q98" s="21" t="str">
        <f>IF(SUMPRODUCT(--(NOT(ISERR(SEARCH({"H304","H305","H334","H340","H341","H350","H351","H360","H361","H370","H371","H372","H373"},L98)))))&gt;0,"X","-")</f>
        <v>-</v>
      </c>
      <c r="R98" s="21" t="str">
        <f>IF(SUMPRODUCT(--(NOT(ISERR(SEARCH({"H280","H281"},L98)))))&gt;0,"X","-")</f>
        <v>-</v>
      </c>
      <c r="S98" s="21" t="str">
        <f>IF(SUMPRODUCT(--(NOT(ISERR(SEARCH({"H270","H271","H272","H281"},L98)))))&gt;0,"X","-")</f>
        <v>-</v>
      </c>
      <c r="T98" s="21" t="str">
        <f>IF(SUMPRODUCT(--(NOT(ISERR(SEARCH({"H203","H204","H220","H221","H222","H223","H224","H225","H226","H227","H228","H241","H242","H250","H251","H252","H260","H261"},L98)))))&gt;0,"X","-")</f>
        <v>-</v>
      </c>
      <c r="U98" s="21" t="str">
        <f>IF(SUMPRODUCT(--(NOT(ISERR(SEARCH({"H290","H314","H318","EUH071"},L98)))))&gt;0,"X","-")</f>
        <v>-</v>
      </c>
      <c r="V98" s="21" t="str">
        <f>IF(SUMPRODUCT(--(NOT(ISERR(SEARCH({"H300","H301","H310","H311","H330","H331","EUH070"},L98)))))&gt;0,"X","-")</f>
        <v>-</v>
      </c>
      <c r="W98" s="21" t="str">
        <f>IF(SUMPRODUCT(--(NOT(ISERR(SEARCH({"H200","201","H202","H203","H220","H222","H224","H250","H251","H252","H280","H300","H310","H330","H334","H340","H341","H350","H351","H360","H361","H362","H372","EUH001","EUH006","EUH032","EUH070"},L98)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98)))))&gt;0,"MEDIUM",IF(SUMPRODUCT(--(NOT(ISERR(SEARCH({"H221","H223","H226","H227","H228","H242","H290","H303","H304","H305","H313","H315","H316","H319","H320","H333","H336","H401","H402","EUH066"},L98)))))&gt;0,"LOW","-")))</f>
        <v>-</v>
      </c>
      <c r="X98" s="22"/>
      <c r="Y98" s="23"/>
      <c r="Z98" s="4"/>
      <c r="AA98" s="4"/>
      <c r="AB98" s="2" t="str">
        <f>IF(SUMPRODUCT(--(NOT(ISERR(SEARCH({"H350","H351","H372","EUH070"},L98)))))&gt;0,"HIGH",IF(SUMPRODUCT(--(NOT(ISERR(SEARCH({"H301","H302","H311","H312","H314","H318","H332","H335","H370","H371","H373","EUH071"},L98)))))&gt;0,"MEDIUM",IF(SUMPRODUCT(--(NOT(ISERR(SEARCH({"H223","H227","H228","H242","H290","H303","H304","H305","H313","H315","H316","H318","H319","H320","H333","H336","EUH066"},L98)))))&gt;0,"LOW","-")))</f>
        <v>-</v>
      </c>
      <c r="AC98" s="2" t="str">
        <f>IF(SUMPRODUCT(--(NOT(ISERR(SEARCH({"H334"},L98)))))&gt;0,"HIGH",IF(SUMPRODUCT(--(NOT(ISERR(SEARCH({"H317"},L98)))))&gt;0,"MEDIUM","-"))</f>
        <v>-</v>
      </c>
      <c r="AD98" s="2" t="str">
        <f>IF(SUMPRODUCT(--(NOT(ISERR(SEARCH({"H340","H341","H360","H361","H362"},L98)))))&gt;0,"HIGH","-")</f>
        <v>-</v>
      </c>
      <c r="AE98" s="2" t="str">
        <f>IF(SUMPRODUCT(--(NOT(ISERR(SEARCH({"H300","H310","H330"},L98)))))&gt;0,"HIGH","-")</f>
        <v>-</v>
      </c>
      <c r="AF98" s="2" t="str">
        <f>IF(SUMPRODUCT(--(NOT(ISERR(SEARCH({"H250","H251","H252","EUH032"},L98)))))&gt;0,"HIGH",IF(SUMPRODUCT(--(NOT(ISERR(SEARCH({"H260","H261","H270","H271","H272","EUH014","EUH029","EUH031"},L98)))))&gt;0,"MEDIUM","-"))</f>
        <v>-</v>
      </c>
      <c r="AG98" s="2" t="str">
        <f>IF(SUMPRODUCT(--(NOT(ISERR(SEARCH({"H400","H410","H411","H412","H413","H420","EUH059"},L98)))))&gt;0,"MEDIUM",IF(SUMPRODUCT(--(NOT(ISERR(SEARCH({"H401","H402"},L98)))))&gt;0,"LOW","-"))</f>
        <v>-</v>
      </c>
      <c r="AH98" s="2" t="str">
        <f>IF(SUMPRODUCT(--(NOT(ISERR(SEARCH({"H200","H201","H202","H203","H280","EUH001","EUH006"},L98)))))&gt;0,"HIGH",IF(SUMPRODUCT(--(NOT(ISERR(SEARCH({"H204","H205","H240","H241","EUH018","EUH019","EUH044"},L98)))))&gt;0,"MEDIUM","-"))</f>
        <v>-</v>
      </c>
      <c r="AI98" s="2" t="str">
        <f>IF(SUMPRODUCT(--(NOT(ISERR(SEARCH({"H222","H224"},L98)))))&gt;0,"HIGH",IF(SUMPRODUCT(--(NOT(ISERR(SEARCH({"H225"},L98)))))&gt;0,"MEDIUM",IF(SUMPRODUCT(--(NOT(ISERR(SEARCH({"H226"},L98)))))&gt;0,"LOW","-")))</f>
        <v>-</v>
      </c>
      <c r="AJ98" s="2" t="str">
        <f>IF(SUMPRODUCT(--(NOT(ISERR(SEARCH({"H220"},M98)))))&gt;0,"HIGH",IF(SUMPRODUCT(--(NOT(ISERR(SEARCH({"H270","H271","H272"},M98)))))&gt;0,"MEDIUM",IF(SUMPRODUCT(--(NOT(ISERR(SEARCH({"H221"},M98)))))&gt;0,"LOW","-")))</f>
        <v>-</v>
      </c>
      <c r="AK98" s="2" t="str">
        <f>IF(SUMPRODUCT(--(NOT(ISERR(SEARCH({"H330"},L98)))))&gt;0,"HIGH",IF(SUMPRODUCT(--(NOT(ISERR(SEARCH({"H281","H331"},L98)))))&gt;0,"MEDIUM","-"))</f>
        <v>-</v>
      </c>
    </row>
    <row r="99" spans="1:37" ht="25" customHeight="1" x14ac:dyDescent="0.3">
      <c r="A99" s="37"/>
      <c r="B99" s="36"/>
      <c r="C99" s="36"/>
      <c r="D99" s="36"/>
      <c r="E99" s="36"/>
      <c r="F99" s="18"/>
      <c r="G99" s="19"/>
      <c r="H99" s="18"/>
      <c r="I99" s="18"/>
      <c r="J99" s="18"/>
      <c r="K99" s="18"/>
      <c r="L99" s="37"/>
      <c r="M99" s="18"/>
      <c r="N99" s="21" t="str">
        <f>IF(SUMPRODUCT(--(NOT(ISERR(SEARCH({"H400","H401","H402","H410","H411","H412","H413"},L99)))))&gt;0,"X","-")</f>
        <v>-</v>
      </c>
      <c r="O99" s="21" t="str">
        <f>IF(SUMPRODUCT(--(NOT(ISERR(SEARCH({"H302","H303","H312","H313","H315","H316","H317","H319","H320","H332","H333","H335","H336","H420","EUH014","EUH029","EUH031","EUH032","EUH059","EUH066"},L99)))))&gt;0,"X","-")</f>
        <v>-</v>
      </c>
      <c r="P99" s="21" t="str">
        <f>IF(SUMPRODUCT(--(NOT(ISERR(SEARCH({"H200","H201","H202","H203","H204","H205","H240","H241","EUH001","EUH006","EUH018","EUH019","EUH044"},L99)))))&gt;0,"X","-")</f>
        <v>-</v>
      </c>
      <c r="Q99" s="21" t="str">
        <f>IF(SUMPRODUCT(--(NOT(ISERR(SEARCH({"H304","H305","H334","H340","H341","H350","H351","H360","H361","H370","H371","H372","H373"},L99)))))&gt;0,"X","-")</f>
        <v>-</v>
      </c>
      <c r="R99" s="21" t="str">
        <f>IF(SUMPRODUCT(--(NOT(ISERR(SEARCH({"H280","H281"},L99)))))&gt;0,"X","-")</f>
        <v>-</v>
      </c>
      <c r="S99" s="21" t="str">
        <f>IF(SUMPRODUCT(--(NOT(ISERR(SEARCH({"H270","H271","H272","H281"},L99)))))&gt;0,"X","-")</f>
        <v>-</v>
      </c>
      <c r="T99" s="21" t="str">
        <f>IF(SUMPRODUCT(--(NOT(ISERR(SEARCH({"H203","H204","H220","H221","H222","H223","H224","H225","H226","H227","H228","H241","H242","H250","H251","H252","H260","H261"},L99)))))&gt;0,"X","-")</f>
        <v>-</v>
      </c>
      <c r="U99" s="21" t="str">
        <f>IF(SUMPRODUCT(--(NOT(ISERR(SEARCH({"H290","H314","H318","EUH071"},L99)))))&gt;0,"X","-")</f>
        <v>-</v>
      </c>
      <c r="V99" s="21" t="str">
        <f>IF(SUMPRODUCT(--(NOT(ISERR(SEARCH({"H300","H301","H310","H311","H330","H331","EUH070"},L99)))))&gt;0,"X","-")</f>
        <v>-</v>
      </c>
      <c r="W99" s="21" t="str">
        <f>IF(SUMPRODUCT(--(NOT(ISERR(SEARCH({"H200","201","H202","H203","H220","H222","H224","H250","H251","H252","H280","H300","H310","H330","H334","H340","H341","H350","H351","H360","H361","H362","H372","EUH001","EUH006","EUH032","EUH070"},L99)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99)))))&gt;0,"MEDIUM",IF(SUMPRODUCT(--(NOT(ISERR(SEARCH({"H221","H223","H226","H227","H228","H242","H290","H303","H304","H305","H313","H315","H316","H319","H320","H333","H336","H401","H402","EUH066"},L99)))))&gt;0,"LOW","-")))</f>
        <v>-</v>
      </c>
      <c r="X99" s="22"/>
      <c r="Y99" s="23"/>
      <c r="Z99" s="4"/>
      <c r="AA99" s="4"/>
      <c r="AB99" s="2" t="str">
        <f>IF(SUMPRODUCT(--(NOT(ISERR(SEARCH({"H350","H351","H372","EUH070"},L99)))))&gt;0,"HIGH",IF(SUMPRODUCT(--(NOT(ISERR(SEARCH({"H301","H302","H311","H312","H314","H318","H332","H335","H370","H371","H373","EUH071"},L99)))))&gt;0,"MEDIUM",IF(SUMPRODUCT(--(NOT(ISERR(SEARCH({"H223","H227","H228","H242","H290","H303","H304","H305","H313","H315","H316","H318","H319","H320","H333","H336","EUH066"},L99)))))&gt;0,"LOW","-")))</f>
        <v>-</v>
      </c>
      <c r="AC99" s="2" t="str">
        <f>IF(SUMPRODUCT(--(NOT(ISERR(SEARCH({"H334"},L99)))))&gt;0,"HIGH",IF(SUMPRODUCT(--(NOT(ISERR(SEARCH({"H317"},L99)))))&gt;0,"MEDIUM","-"))</f>
        <v>-</v>
      </c>
      <c r="AD99" s="2" t="str">
        <f>IF(SUMPRODUCT(--(NOT(ISERR(SEARCH({"H340","H341","H360","H361","H362"},L99)))))&gt;0,"HIGH","-")</f>
        <v>-</v>
      </c>
      <c r="AE99" s="2" t="str">
        <f>IF(SUMPRODUCT(--(NOT(ISERR(SEARCH({"H300","H310","H330"},L99)))))&gt;0,"HIGH","-")</f>
        <v>-</v>
      </c>
      <c r="AF99" s="2" t="str">
        <f>IF(SUMPRODUCT(--(NOT(ISERR(SEARCH({"H250","H251","H252","EUH032"},L99)))))&gt;0,"HIGH",IF(SUMPRODUCT(--(NOT(ISERR(SEARCH({"H260","H261","H270","H271","H272","EUH014","EUH029","EUH031"},L99)))))&gt;0,"MEDIUM","-"))</f>
        <v>-</v>
      </c>
      <c r="AG99" s="2" t="str">
        <f>IF(SUMPRODUCT(--(NOT(ISERR(SEARCH({"H400","H410","H411","H412","H413","H420","EUH059"},L99)))))&gt;0,"MEDIUM",IF(SUMPRODUCT(--(NOT(ISERR(SEARCH({"H401","H402"},L99)))))&gt;0,"LOW","-"))</f>
        <v>-</v>
      </c>
      <c r="AH99" s="2" t="str">
        <f>IF(SUMPRODUCT(--(NOT(ISERR(SEARCH({"H200","H201","H202","H203","H280","EUH001","EUH006"},L99)))))&gt;0,"HIGH",IF(SUMPRODUCT(--(NOT(ISERR(SEARCH({"H204","H205","H240","H241","EUH018","EUH019","EUH044"},L99)))))&gt;0,"MEDIUM","-"))</f>
        <v>-</v>
      </c>
      <c r="AI99" s="2" t="str">
        <f>IF(SUMPRODUCT(--(NOT(ISERR(SEARCH({"H222","H224"},L99)))))&gt;0,"HIGH",IF(SUMPRODUCT(--(NOT(ISERR(SEARCH({"H225"},L99)))))&gt;0,"MEDIUM",IF(SUMPRODUCT(--(NOT(ISERR(SEARCH({"H226"},L99)))))&gt;0,"LOW","-")))</f>
        <v>-</v>
      </c>
      <c r="AJ99" s="2" t="str">
        <f>IF(SUMPRODUCT(--(NOT(ISERR(SEARCH({"H220"},M99)))))&gt;0,"HIGH",IF(SUMPRODUCT(--(NOT(ISERR(SEARCH({"H270","H271","H272"},M99)))))&gt;0,"MEDIUM",IF(SUMPRODUCT(--(NOT(ISERR(SEARCH({"H221"},M99)))))&gt;0,"LOW","-")))</f>
        <v>-</v>
      </c>
      <c r="AK99" s="2" t="str">
        <f>IF(SUMPRODUCT(--(NOT(ISERR(SEARCH({"H330"},L99)))))&gt;0,"HIGH",IF(SUMPRODUCT(--(NOT(ISERR(SEARCH({"H281","H331"},L99)))))&gt;0,"MEDIUM","-"))</f>
        <v>-</v>
      </c>
    </row>
    <row r="100" spans="1:37" ht="25" customHeight="1" x14ac:dyDescent="0.3">
      <c r="A100" s="37"/>
      <c r="B100" s="36"/>
      <c r="C100" s="36"/>
      <c r="D100" s="36"/>
      <c r="E100" s="36"/>
      <c r="F100" s="18"/>
      <c r="G100" s="19"/>
      <c r="H100" s="18"/>
      <c r="I100" s="18"/>
      <c r="J100" s="18"/>
      <c r="K100" s="18"/>
      <c r="L100" s="37"/>
      <c r="M100" s="18"/>
      <c r="N100" s="21" t="str">
        <f>IF(SUMPRODUCT(--(NOT(ISERR(SEARCH({"H400","H401","H402","H410","H411","H412","H413"},L100)))))&gt;0,"X","-")</f>
        <v>-</v>
      </c>
      <c r="O100" s="21" t="str">
        <f>IF(SUMPRODUCT(--(NOT(ISERR(SEARCH({"H302","H303","H312","H313","H315","H316","H317","H319","H320","H332","H333","H335","H336","H420","EUH014","EUH029","EUH031","EUH032","EUH059","EUH066"},L100)))))&gt;0,"X","-")</f>
        <v>-</v>
      </c>
      <c r="P100" s="21" t="str">
        <f>IF(SUMPRODUCT(--(NOT(ISERR(SEARCH({"H200","H201","H202","H203","H204","H205","H240","H241","EUH001","EUH006","EUH018","EUH019","EUH044"},L100)))))&gt;0,"X","-")</f>
        <v>-</v>
      </c>
      <c r="Q100" s="21" t="str">
        <f>IF(SUMPRODUCT(--(NOT(ISERR(SEARCH({"H304","H305","H334","H340","H341","H350","H351","H360","H361","H370","H371","H372","H373"},L100)))))&gt;0,"X","-")</f>
        <v>-</v>
      </c>
      <c r="R100" s="21" t="str">
        <f>IF(SUMPRODUCT(--(NOT(ISERR(SEARCH({"H280","H281"},L100)))))&gt;0,"X","-")</f>
        <v>-</v>
      </c>
      <c r="S100" s="21" t="str">
        <f>IF(SUMPRODUCT(--(NOT(ISERR(SEARCH({"H270","H271","H272","H281"},L100)))))&gt;0,"X","-")</f>
        <v>-</v>
      </c>
      <c r="T100" s="21" t="str">
        <f>IF(SUMPRODUCT(--(NOT(ISERR(SEARCH({"H203","H204","H220","H221","H222","H223","H224","H225","H226","H227","H228","H241","H242","H250","H251","H252","H260","H261"},L100)))))&gt;0,"X","-")</f>
        <v>-</v>
      </c>
      <c r="U100" s="21" t="str">
        <f>IF(SUMPRODUCT(--(NOT(ISERR(SEARCH({"H290","H314","H318","EUH071"},L100)))))&gt;0,"X","-")</f>
        <v>-</v>
      </c>
      <c r="V100" s="21" t="str">
        <f>IF(SUMPRODUCT(--(NOT(ISERR(SEARCH({"H300","H301","H310","H311","H330","H331","EUH070"},L100)))))&gt;0,"X","-")</f>
        <v>-</v>
      </c>
      <c r="W100" s="21" t="str">
        <f>IF(SUMPRODUCT(--(NOT(ISERR(SEARCH({"H200","201","H202","H203","H220","H222","H224","H250","H251","H252","H280","H300","H310","H330","H334","H340","H341","H350","H351","H360","H361","H362","H372","EUH001","EUH006","EUH032","EUH070"},L100)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100)))))&gt;0,"MEDIUM",IF(SUMPRODUCT(--(NOT(ISERR(SEARCH({"H221","H223","H226","H227","H228","H242","H290","H303","H304","H305","H313","H315","H316","H319","H320","H333","H336","H401","H402","EUH066"},L100)))))&gt;0,"LOW","-")))</f>
        <v>-</v>
      </c>
      <c r="X100" s="22"/>
      <c r="Y100" s="23"/>
      <c r="Z100" s="4"/>
      <c r="AA100" s="4"/>
      <c r="AB100" s="2" t="str">
        <f>IF(SUMPRODUCT(--(NOT(ISERR(SEARCH({"H350","H351","H372","EUH070"},L100)))))&gt;0,"HIGH",IF(SUMPRODUCT(--(NOT(ISERR(SEARCH({"H301","H302","H311","H312","H314","H318","H332","H335","H370","H371","H373","EUH071"},L100)))))&gt;0,"MEDIUM",IF(SUMPRODUCT(--(NOT(ISERR(SEARCH({"H223","H227","H228","H242","H290","H303","H304","H305","H313","H315","H316","H318","H319","H320","H333","H336","EUH066"},L100)))))&gt;0,"LOW","-")))</f>
        <v>-</v>
      </c>
      <c r="AC100" s="2" t="str">
        <f>IF(SUMPRODUCT(--(NOT(ISERR(SEARCH({"H334"},L100)))))&gt;0,"HIGH",IF(SUMPRODUCT(--(NOT(ISERR(SEARCH({"H317"},L100)))))&gt;0,"MEDIUM","-"))</f>
        <v>-</v>
      </c>
      <c r="AD100" s="2" t="str">
        <f>IF(SUMPRODUCT(--(NOT(ISERR(SEARCH({"H340","H341","H360","H361","H362"},L100)))))&gt;0,"HIGH","-")</f>
        <v>-</v>
      </c>
      <c r="AE100" s="2" t="str">
        <f>IF(SUMPRODUCT(--(NOT(ISERR(SEARCH({"H300","H310","H330"},L100)))))&gt;0,"HIGH","-")</f>
        <v>-</v>
      </c>
      <c r="AF100" s="2" t="str">
        <f>IF(SUMPRODUCT(--(NOT(ISERR(SEARCH({"H250","H251","H252","EUH032"},L100)))))&gt;0,"HIGH",IF(SUMPRODUCT(--(NOT(ISERR(SEARCH({"H260","H261","H270","H271","H272","EUH014","EUH029","EUH031"},L100)))))&gt;0,"MEDIUM","-"))</f>
        <v>-</v>
      </c>
      <c r="AG100" s="2" t="str">
        <f>IF(SUMPRODUCT(--(NOT(ISERR(SEARCH({"H400","H410","H411","H412","H413","H420","EUH059"},L100)))))&gt;0,"MEDIUM",IF(SUMPRODUCT(--(NOT(ISERR(SEARCH({"H401","H402"},L100)))))&gt;0,"LOW","-"))</f>
        <v>-</v>
      </c>
      <c r="AH100" s="2" t="str">
        <f>IF(SUMPRODUCT(--(NOT(ISERR(SEARCH({"H200","H201","H202","H203","H280","EUH001","EUH006"},L100)))))&gt;0,"HIGH",IF(SUMPRODUCT(--(NOT(ISERR(SEARCH({"H204","H205","H240","H241","EUH018","EUH019","EUH044"},L100)))))&gt;0,"MEDIUM","-"))</f>
        <v>-</v>
      </c>
      <c r="AI100" s="2" t="str">
        <f>IF(SUMPRODUCT(--(NOT(ISERR(SEARCH({"H222","H224"},L100)))))&gt;0,"HIGH",IF(SUMPRODUCT(--(NOT(ISERR(SEARCH({"H225"},L100)))))&gt;0,"MEDIUM",IF(SUMPRODUCT(--(NOT(ISERR(SEARCH({"H226"},L100)))))&gt;0,"LOW","-")))</f>
        <v>-</v>
      </c>
      <c r="AJ100" s="2" t="str">
        <f>IF(SUMPRODUCT(--(NOT(ISERR(SEARCH({"H220"},M100)))))&gt;0,"HIGH",IF(SUMPRODUCT(--(NOT(ISERR(SEARCH({"H270","H271","H272"},M100)))))&gt;0,"MEDIUM",IF(SUMPRODUCT(--(NOT(ISERR(SEARCH({"H221"},M100)))))&gt;0,"LOW","-")))</f>
        <v>-</v>
      </c>
      <c r="AK100" s="2" t="str">
        <f>IF(SUMPRODUCT(--(NOT(ISERR(SEARCH({"H330"},L100)))))&gt;0,"HIGH",IF(SUMPRODUCT(--(NOT(ISERR(SEARCH({"H281","H331"},L100)))))&gt;0,"MEDIUM","-"))</f>
        <v>-</v>
      </c>
    </row>
    <row r="101" spans="1:37" ht="25" customHeight="1" x14ac:dyDescent="0.3">
      <c r="A101" s="35"/>
      <c r="B101" s="36"/>
      <c r="C101" s="36"/>
      <c r="D101" s="36"/>
      <c r="E101" s="36"/>
      <c r="F101" s="18"/>
      <c r="G101" s="19"/>
      <c r="H101" s="18"/>
      <c r="I101" s="18"/>
      <c r="J101" s="18"/>
      <c r="K101" s="18"/>
      <c r="L101" s="37"/>
      <c r="M101" s="18"/>
      <c r="N101" s="21" t="str">
        <f>IF(SUMPRODUCT(--(NOT(ISERR(SEARCH({"H400","H401","H402","H410","H411","H412","H413"},L101)))))&gt;0,"X","-")</f>
        <v>-</v>
      </c>
      <c r="O101" s="21" t="str">
        <f>IF(SUMPRODUCT(--(NOT(ISERR(SEARCH({"H302","H303","H312","H313","H315","H316","H317","H319","H320","H332","H333","H335","H336","H420","EUH014","EUH029","EUH031","EUH032","EUH059","EUH066"},L101)))))&gt;0,"X","-")</f>
        <v>-</v>
      </c>
      <c r="P101" s="21" t="str">
        <f>IF(SUMPRODUCT(--(NOT(ISERR(SEARCH({"H200","H201","H202","H203","H204","H205","H240","H241","EUH001","EUH006","EUH018","EUH019","EUH044"},L101)))))&gt;0,"X","-")</f>
        <v>-</v>
      </c>
      <c r="Q101" s="21" t="str">
        <f>IF(SUMPRODUCT(--(NOT(ISERR(SEARCH({"H304","H305","H334","H340","H341","H350","H351","H360","H361","H370","H371","H372","H373"},L101)))))&gt;0,"X","-")</f>
        <v>-</v>
      </c>
      <c r="R101" s="21" t="str">
        <f>IF(SUMPRODUCT(--(NOT(ISERR(SEARCH({"H280","H281"},L101)))))&gt;0,"X","-")</f>
        <v>-</v>
      </c>
      <c r="S101" s="21" t="str">
        <f>IF(SUMPRODUCT(--(NOT(ISERR(SEARCH({"H270","H271","H272","H281"},L101)))))&gt;0,"X","-")</f>
        <v>-</v>
      </c>
      <c r="T101" s="21" t="str">
        <f>IF(SUMPRODUCT(--(NOT(ISERR(SEARCH({"H203","H204","H220","H221","H222","H223","H224","H225","H226","H227","H228","H241","H242","H250","H251","H252","H260","H261"},L101)))))&gt;0,"X","-")</f>
        <v>-</v>
      </c>
      <c r="U101" s="21" t="str">
        <f>IF(SUMPRODUCT(--(NOT(ISERR(SEARCH({"H290","H314","H318","EUH071"},L101)))))&gt;0,"X","-")</f>
        <v>-</v>
      </c>
      <c r="V101" s="21" t="str">
        <f>IF(SUMPRODUCT(--(NOT(ISERR(SEARCH({"H300","H301","H310","H311","H330","H331","EUH070"},L101)))))&gt;0,"X","-")</f>
        <v>-</v>
      </c>
      <c r="W101" s="21" t="str">
        <f>IF(SUMPRODUCT(--(NOT(ISERR(SEARCH({"H200","201","H202","H203","H220","H222","H224","H250","H251","H252","H280","H300","H310","H330","H334","H340","H341","H350","H351","H360","H361","H362","H372","EUH001","EUH006","EUH032","EUH070"},L101)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101)))))&gt;0,"MEDIUM",IF(SUMPRODUCT(--(NOT(ISERR(SEARCH({"H221","H223","H226","H227","H228","H242","H290","H303","H304","H305","H313","H315","H316","H319","H320","H333","H336","H401","H402","EUH066"},L101)))))&gt;0,"LOW","-")))</f>
        <v>-</v>
      </c>
      <c r="X101" s="22"/>
      <c r="Y101" s="23"/>
      <c r="Z101" s="4"/>
      <c r="AA101" s="4"/>
      <c r="AB101" s="2" t="str">
        <f>IF(SUMPRODUCT(--(NOT(ISERR(SEARCH({"H350","H351","H372","EUH070"},L101)))))&gt;0,"HIGH",IF(SUMPRODUCT(--(NOT(ISERR(SEARCH({"H301","H302","H311","H312","H314","H318","H332","H335","H370","H371","H373","EUH071"},L101)))))&gt;0,"MEDIUM",IF(SUMPRODUCT(--(NOT(ISERR(SEARCH({"H223","H227","H228","H242","H290","H303","H304","H305","H313","H315","H316","H318","H319","H320","H333","H336","EUH066"},L101)))))&gt;0,"LOW","-")))</f>
        <v>-</v>
      </c>
      <c r="AC101" s="2" t="str">
        <f>IF(SUMPRODUCT(--(NOT(ISERR(SEARCH({"H334"},L101)))))&gt;0,"HIGH",IF(SUMPRODUCT(--(NOT(ISERR(SEARCH({"H317"},L101)))))&gt;0,"MEDIUM","-"))</f>
        <v>-</v>
      </c>
      <c r="AD101" s="2" t="str">
        <f>IF(SUMPRODUCT(--(NOT(ISERR(SEARCH({"H340","H341","H360","H361","H362"},L101)))))&gt;0,"HIGH","-")</f>
        <v>-</v>
      </c>
      <c r="AE101" s="2" t="str">
        <f>IF(SUMPRODUCT(--(NOT(ISERR(SEARCH({"H300","H310","H330"},L101)))))&gt;0,"HIGH","-")</f>
        <v>-</v>
      </c>
      <c r="AF101" s="2" t="str">
        <f>IF(SUMPRODUCT(--(NOT(ISERR(SEARCH({"H250","H251","H252","EUH032"},L101)))))&gt;0,"HIGH",IF(SUMPRODUCT(--(NOT(ISERR(SEARCH({"H260","H261","H270","H271","H272","EUH014","EUH029","EUH031"},L101)))))&gt;0,"MEDIUM","-"))</f>
        <v>-</v>
      </c>
      <c r="AG101" s="2" t="str">
        <f>IF(SUMPRODUCT(--(NOT(ISERR(SEARCH({"H400","H410","H411","H412","H413","H420","EUH059"},L101)))))&gt;0,"MEDIUM",IF(SUMPRODUCT(--(NOT(ISERR(SEARCH({"H401","H402"},L101)))))&gt;0,"LOW","-"))</f>
        <v>-</v>
      </c>
      <c r="AH101" s="2" t="str">
        <f>IF(SUMPRODUCT(--(NOT(ISERR(SEARCH({"H200","H201","H202","H203","H280","EUH001","EUH006"},L101)))))&gt;0,"HIGH",IF(SUMPRODUCT(--(NOT(ISERR(SEARCH({"H204","H205","H240","H241","EUH018","EUH019","EUH044"},L101)))))&gt;0,"MEDIUM","-"))</f>
        <v>-</v>
      </c>
      <c r="AI101" s="2" t="str">
        <f>IF(SUMPRODUCT(--(NOT(ISERR(SEARCH({"H222","H224"},L101)))))&gt;0,"HIGH",IF(SUMPRODUCT(--(NOT(ISERR(SEARCH({"H225"},L101)))))&gt;0,"MEDIUM",IF(SUMPRODUCT(--(NOT(ISERR(SEARCH({"H226"},L101)))))&gt;0,"LOW","-")))</f>
        <v>-</v>
      </c>
      <c r="AJ101" s="2" t="str">
        <f>IF(SUMPRODUCT(--(NOT(ISERR(SEARCH({"H220"},M101)))))&gt;0,"HIGH",IF(SUMPRODUCT(--(NOT(ISERR(SEARCH({"H270","H271","H272"},M101)))))&gt;0,"MEDIUM",IF(SUMPRODUCT(--(NOT(ISERR(SEARCH({"H221"},M101)))))&gt;0,"LOW","-")))</f>
        <v>-</v>
      </c>
      <c r="AK101" s="2" t="str">
        <f>IF(SUMPRODUCT(--(NOT(ISERR(SEARCH({"H330"},L101)))))&gt;0,"HIGH",IF(SUMPRODUCT(--(NOT(ISERR(SEARCH({"H281","H331"},L101)))))&gt;0,"MEDIUM","-"))</f>
        <v>-</v>
      </c>
    </row>
    <row r="102" spans="1:37" ht="25" customHeight="1" x14ac:dyDescent="0.3">
      <c r="A102" s="35"/>
      <c r="B102" s="36"/>
      <c r="C102" s="36"/>
      <c r="D102" s="36"/>
      <c r="E102" s="36"/>
      <c r="F102" s="18"/>
      <c r="G102" s="19"/>
      <c r="H102" s="18"/>
      <c r="I102" s="18"/>
      <c r="J102" s="18"/>
      <c r="K102" s="18"/>
      <c r="L102" s="35"/>
      <c r="M102" s="18"/>
      <c r="N102" s="21" t="str">
        <f>IF(SUMPRODUCT(--(NOT(ISERR(SEARCH({"H400","H401","H402","H410","H411","H412","H413"},L102)))))&gt;0,"X","-")</f>
        <v>-</v>
      </c>
      <c r="O102" s="21" t="str">
        <f>IF(SUMPRODUCT(--(NOT(ISERR(SEARCH({"H302","H303","H312","H313","H315","H316","H317","H319","H320","H332","H333","H335","H336","H420","EUH014","EUH029","EUH031","EUH032","EUH059","EUH066"},L102)))))&gt;0,"X","-")</f>
        <v>-</v>
      </c>
      <c r="P102" s="21" t="str">
        <f>IF(SUMPRODUCT(--(NOT(ISERR(SEARCH({"H200","H201","H202","H203","H204","H205","H240","H241","EUH001","EUH006","EUH018","EUH019","EUH044"},L102)))))&gt;0,"X","-")</f>
        <v>-</v>
      </c>
      <c r="Q102" s="21" t="str">
        <f>IF(SUMPRODUCT(--(NOT(ISERR(SEARCH({"H304","H305","H334","H340","H341","H350","H351","H360","H361","H370","H371","H372","H373"},L102)))))&gt;0,"X","-")</f>
        <v>-</v>
      </c>
      <c r="R102" s="21" t="str">
        <f>IF(SUMPRODUCT(--(NOT(ISERR(SEARCH({"H280","H281"},L102)))))&gt;0,"X","-")</f>
        <v>-</v>
      </c>
      <c r="S102" s="21" t="str">
        <f>IF(SUMPRODUCT(--(NOT(ISERR(SEARCH({"H270","H271","H272","H281"},L102)))))&gt;0,"X","-")</f>
        <v>-</v>
      </c>
      <c r="T102" s="21" t="str">
        <f>IF(SUMPRODUCT(--(NOT(ISERR(SEARCH({"H203","H204","H220","H221","H222","H223","H224","H225","H226","H227","H228","H241","H242","H250","H251","H252","H260","H261"},L102)))))&gt;0,"X","-")</f>
        <v>-</v>
      </c>
      <c r="U102" s="21" t="str">
        <f>IF(SUMPRODUCT(--(NOT(ISERR(SEARCH({"H290","H314","H318","EUH071"},L102)))))&gt;0,"X","-")</f>
        <v>-</v>
      </c>
      <c r="V102" s="21" t="str">
        <f>IF(SUMPRODUCT(--(NOT(ISERR(SEARCH({"H300","H301","H310","H311","H330","H331","EUH070"},L102)))))&gt;0,"X","-")</f>
        <v>-</v>
      </c>
      <c r="W102" s="21" t="str">
        <f>IF(SUMPRODUCT(--(NOT(ISERR(SEARCH({"H200","201","H202","H203","H220","H222","H224","H250","H251","H252","H280","H300","H310","H330","H334","H340","H341","H350","H351","H360","H361","H362","H372","EUH001","EUH006","EUH032","EUH070"},L102)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102)))))&gt;0,"MEDIUM",IF(SUMPRODUCT(--(NOT(ISERR(SEARCH({"H221","H223","H226","H227","H228","H242","H290","H303","H304","H305","H313","H315","H316","H319","H320","H333","H336","H401","H402","EUH066"},L102)))))&gt;0,"LOW","-")))</f>
        <v>-</v>
      </c>
      <c r="X102" s="22"/>
      <c r="Y102" s="23"/>
      <c r="Z102" s="4"/>
      <c r="AA102" s="4"/>
      <c r="AB102" s="2" t="str">
        <f>IF(SUMPRODUCT(--(NOT(ISERR(SEARCH({"H350","H351","H372","EUH070"},L102)))))&gt;0,"HIGH",IF(SUMPRODUCT(--(NOT(ISERR(SEARCH({"H301","H302","H311","H312","H314","H318","H332","H335","H370","H371","H373","EUH071"},L102)))))&gt;0,"MEDIUM",IF(SUMPRODUCT(--(NOT(ISERR(SEARCH({"H223","H227","H228","H242","H290","H303","H304","H305","H313","H315","H316","H318","H319","H320","H333","H336","EUH066"},L102)))))&gt;0,"LOW","-")))</f>
        <v>-</v>
      </c>
      <c r="AC102" s="2" t="str">
        <f>IF(SUMPRODUCT(--(NOT(ISERR(SEARCH({"H334"},L102)))))&gt;0,"HIGH",IF(SUMPRODUCT(--(NOT(ISERR(SEARCH({"H317"},L102)))))&gt;0,"MEDIUM","-"))</f>
        <v>-</v>
      </c>
      <c r="AD102" s="2" t="str">
        <f>IF(SUMPRODUCT(--(NOT(ISERR(SEARCH({"H340","H341","H360","H361","H362"},L102)))))&gt;0,"HIGH","-")</f>
        <v>-</v>
      </c>
      <c r="AE102" s="2" t="str">
        <f>IF(SUMPRODUCT(--(NOT(ISERR(SEARCH({"H300","H310","H330"},L102)))))&gt;0,"HIGH","-")</f>
        <v>-</v>
      </c>
      <c r="AF102" s="2" t="str">
        <f>IF(SUMPRODUCT(--(NOT(ISERR(SEARCH({"H250","H251","H252","EUH032"},L102)))))&gt;0,"HIGH",IF(SUMPRODUCT(--(NOT(ISERR(SEARCH({"H260","H261","H270","H271","H272","EUH014","EUH029","EUH031"},L102)))))&gt;0,"MEDIUM","-"))</f>
        <v>-</v>
      </c>
      <c r="AG102" s="2" t="str">
        <f>IF(SUMPRODUCT(--(NOT(ISERR(SEARCH({"H400","H410","H411","H412","H413","H420","EUH059"},L102)))))&gt;0,"MEDIUM",IF(SUMPRODUCT(--(NOT(ISERR(SEARCH({"H401","H402"},L102)))))&gt;0,"LOW","-"))</f>
        <v>-</v>
      </c>
      <c r="AH102" s="2" t="str">
        <f>IF(SUMPRODUCT(--(NOT(ISERR(SEARCH({"H200","H201","H202","H203","H280","EUH001","EUH006"},L102)))))&gt;0,"HIGH",IF(SUMPRODUCT(--(NOT(ISERR(SEARCH({"H204","H205","H240","H241","EUH018","EUH019","EUH044"},L102)))))&gt;0,"MEDIUM","-"))</f>
        <v>-</v>
      </c>
      <c r="AI102" s="2" t="str">
        <f>IF(SUMPRODUCT(--(NOT(ISERR(SEARCH({"H222","H224"},L102)))))&gt;0,"HIGH",IF(SUMPRODUCT(--(NOT(ISERR(SEARCH({"H225"},L102)))))&gt;0,"MEDIUM",IF(SUMPRODUCT(--(NOT(ISERR(SEARCH({"H226"},L102)))))&gt;0,"LOW","-")))</f>
        <v>-</v>
      </c>
      <c r="AJ102" s="2" t="str">
        <f>IF(SUMPRODUCT(--(NOT(ISERR(SEARCH({"H220"},M102)))))&gt;0,"HIGH",IF(SUMPRODUCT(--(NOT(ISERR(SEARCH({"H270","H271","H272"},M102)))))&gt;0,"MEDIUM",IF(SUMPRODUCT(--(NOT(ISERR(SEARCH({"H221"},M102)))))&gt;0,"LOW","-")))</f>
        <v>-</v>
      </c>
      <c r="AK102" s="2" t="str">
        <f>IF(SUMPRODUCT(--(NOT(ISERR(SEARCH({"H330"},L102)))))&gt;0,"HIGH",IF(SUMPRODUCT(--(NOT(ISERR(SEARCH({"H281","H331"},L102)))))&gt;0,"MEDIUM","-"))</f>
        <v>-</v>
      </c>
    </row>
    <row r="103" spans="1:37" ht="25" customHeight="1" x14ac:dyDescent="0.3">
      <c r="A103" s="35"/>
      <c r="B103" s="36"/>
      <c r="C103" s="36"/>
      <c r="D103" s="36"/>
      <c r="E103" s="36"/>
      <c r="F103" s="18"/>
      <c r="G103" s="19"/>
      <c r="H103" s="18"/>
      <c r="I103" s="18"/>
      <c r="J103" s="18"/>
      <c r="K103" s="18"/>
      <c r="L103" s="35"/>
      <c r="M103" s="18"/>
      <c r="N103" s="21" t="str">
        <f>IF(SUMPRODUCT(--(NOT(ISERR(SEARCH({"H400","H401","H402","H410","H411","H412","H413"},L103)))))&gt;0,"X","-")</f>
        <v>-</v>
      </c>
      <c r="O103" s="21" t="str">
        <f>IF(SUMPRODUCT(--(NOT(ISERR(SEARCH({"H302","H303","H312","H313","H315","H316","H317","H319","H320","H332","H333","H335","H336","H420","EUH014","EUH029","EUH031","EUH032","EUH059","EUH066"},L103)))))&gt;0,"X","-")</f>
        <v>-</v>
      </c>
      <c r="P103" s="21" t="str">
        <f>IF(SUMPRODUCT(--(NOT(ISERR(SEARCH({"H200","H201","H202","H203","H204","H205","H240","H241","EUH001","EUH006","EUH018","EUH019","EUH044"},L103)))))&gt;0,"X","-")</f>
        <v>-</v>
      </c>
      <c r="Q103" s="21" t="str">
        <f>IF(SUMPRODUCT(--(NOT(ISERR(SEARCH({"H304","H305","H334","H340","H341","H350","H351","H360","H361","H370","H371","H372","H373"},L103)))))&gt;0,"X","-")</f>
        <v>-</v>
      </c>
      <c r="R103" s="21" t="str">
        <f>IF(SUMPRODUCT(--(NOT(ISERR(SEARCH({"H280","H281"},L103)))))&gt;0,"X","-")</f>
        <v>-</v>
      </c>
      <c r="S103" s="21" t="str">
        <f>IF(SUMPRODUCT(--(NOT(ISERR(SEARCH({"H270","H271","H272","H281"},L103)))))&gt;0,"X","-")</f>
        <v>-</v>
      </c>
      <c r="T103" s="21" t="str">
        <f>IF(SUMPRODUCT(--(NOT(ISERR(SEARCH({"H203","H204","H220","H221","H222","H223","H224","H225","H226","H227","H228","H241","H242","H250","H251","H252","H260","H261"},L103)))))&gt;0,"X","-")</f>
        <v>-</v>
      </c>
      <c r="U103" s="21" t="str">
        <f>IF(SUMPRODUCT(--(NOT(ISERR(SEARCH({"H290","H314","H318","EUH071"},L103)))))&gt;0,"X","-")</f>
        <v>-</v>
      </c>
      <c r="V103" s="21" t="str">
        <f>IF(SUMPRODUCT(--(NOT(ISERR(SEARCH({"H300","H301","H310","H311","H330","H331","EUH070"},L103)))))&gt;0,"X","-")</f>
        <v>-</v>
      </c>
      <c r="W103" s="21" t="str">
        <f>IF(SUMPRODUCT(--(NOT(ISERR(SEARCH({"H200","201","H202","H203","H220","H222","H224","H250","H251","H252","H280","H300","H310","H330","H334","H340","H341","H350","H351","H360","H361","H362","H372","EUH001","EUH006","EUH032","EUH070"},L103)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103)))))&gt;0,"MEDIUM",IF(SUMPRODUCT(--(NOT(ISERR(SEARCH({"H221","H223","H226","H227","H228","H242","H290","H303","H304","H305","H313","H315","H316","H319","H320","H333","H336","H401","H402","EUH066"},L103)))))&gt;0,"LOW","-")))</f>
        <v>-</v>
      </c>
      <c r="X103" s="22"/>
      <c r="Y103" s="23"/>
      <c r="Z103" s="4"/>
      <c r="AA103" s="4"/>
      <c r="AB103" s="2" t="str">
        <f>IF(SUMPRODUCT(--(NOT(ISERR(SEARCH({"H350","H351","H372","EUH070"},L103)))))&gt;0,"HIGH",IF(SUMPRODUCT(--(NOT(ISERR(SEARCH({"H301","H302","H311","H312","H314","H318","H332","H335","H370","H371","H373","EUH071"},L103)))))&gt;0,"MEDIUM",IF(SUMPRODUCT(--(NOT(ISERR(SEARCH({"H223","H227","H228","H242","H290","H303","H304","H305","H313","H315","H316","H318","H319","H320","H333","H336","EUH066"},L103)))))&gt;0,"LOW","-")))</f>
        <v>-</v>
      </c>
      <c r="AC103" s="2" t="str">
        <f>IF(SUMPRODUCT(--(NOT(ISERR(SEARCH({"H334"},L103)))))&gt;0,"HIGH",IF(SUMPRODUCT(--(NOT(ISERR(SEARCH({"H317"},L103)))))&gt;0,"MEDIUM","-"))</f>
        <v>-</v>
      </c>
      <c r="AD103" s="2" t="str">
        <f>IF(SUMPRODUCT(--(NOT(ISERR(SEARCH({"H340","H341","H360","H361","H362"},L103)))))&gt;0,"HIGH","-")</f>
        <v>-</v>
      </c>
      <c r="AE103" s="2" t="str">
        <f>IF(SUMPRODUCT(--(NOT(ISERR(SEARCH({"H300","H310","H330"},L103)))))&gt;0,"HIGH","-")</f>
        <v>-</v>
      </c>
      <c r="AF103" s="2" t="str">
        <f>IF(SUMPRODUCT(--(NOT(ISERR(SEARCH({"H250","H251","H252","EUH032"},L103)))))&gt;0,"HIGH",IF(SUMPRODUCT(--(NOT(ISERR(SEARCH({"H260","H261","H270","H271","H272","EUH014","EUH029","EUH031"},L103)))))&gt;0,"MEDIUM","-"))</f>
        <v>-</v>
      </c>
      <c r="AG103" s="2" t="str">
        <f>IF(SUMPRODUCT(--(NOT(ISERR(SEARCH({"H400","H410","H411","H412","H413","H420","EUH059"},L103)))))&gt;0,"MEDIUM",IF(SUMPRODUCT(--(NOT(ISERR(SEARCH({"H401","H402"},L103)))))&gt;0,"LOW","-"))</f>
        <v>-</v>
      </c>
      <c r="AH103" s="2" t="str">
        <f>IF(SUMPRODUCT(--(NOT(ISERR(SEARCH({"H200","H201","H202","H203","H280","EUH001","EUH006"},L103)))))&gt;0,"HIGH",IF(SUMPRODUCT(--(NOT(ISERR(SEARCH({"H204","H205","H240","H241","EUH018","EUH019","EUH044"},L103)))))&gt;0,"MEDIUM","-"))</f>
        <v>-</v>
      </c>
      <c r="AI103" s="2" t="str">
        <f>IF(SUMPRODUCT(--(NOT(ISERR(SEARCH({"H222","H224"},L103)))))&gt;0,"HIGH",IF(SUMPRODUCT(--(NOT(ISERR(SEARCH({"H225"},L103)))))&gt;0,"MEDIUM",IF(SUMPRODUCT(--(NOT(ISERR(SEARCH({"H226"},L103)))))&gt;0,"LOW","-")))</f>
        <v>-</v>
      </c>
      <c r="AJ103" s="2" t="str">
        <f>IF(SUMPRODUCT(--(NOT(ISERR(SEARCH({"H220"},M103)))))&gt;0,"HIGH",IF(SUMPRODUCT(--(NOT(ISERR(SEARCH({"H270","H271","H272"},M103)))))&gt;0,"MEDIUM",IF(SUMPRODUCT(--(NOT(ISERR(SEARCH({"H221"},M103)))))&gt;0,"LOW","-")))</f>
        <v>-</v>
      </c>
      <c r="AK103" s="2" t="str">
        <f>IF(SUMPRODUCT(--(NOT(ISERR(SEARCH({"H330"},L103)))))&gt;0,"HIGH",IF(SUMPRODUCT(--(NOT(ISERR(SEARCH({"H281","H331"},L103)))))&gt;0,"MEDIUM","-"))</f>
        <v>-</v>
      </c>
    </row>
    <row r="104" spans="1:37" ht="25" customHeight="1" x14ac:dyDescent="0.3">
      <c r="A104" s="37"/>
      <c r="B104" s="36"/>
      <c r="C104" s="36"/>
      <c r="D104" s="36"/>
      <c r="E104" s="36"/>
      <c r="F104" s="18"/>
      <c r="G104" s="19"/>
      <c r="H104" s="18"/>
      <c r="I104" s="18"/>
      <c r="J104" s="18"/>
      <c r="K104" s="18"/>
      <c r="L104" s="35"/>
      <c r="M104" s="18"/>
      <c r="N104" s="21" t="str">
        <f>IF(SUMPRODUCT(--(NOT(ISERR(SEARCH({"H400","H401","H402","H410","H411","H412","H413"},L104)))))&gt;0,"X","-")</f>
        <v>-</v>
      </c>
      <c r="O104" s="21" t="str">
        <f>IF(SUMPRODUCT(--(NOT(ISERR(SEARCH({"H302","H303","H312","H313","H315","H316","H317","H319","H320","H332","H333","H335","H336","H420","EUH014","EUH029","EUH031","EUH032","EUH059","EUH066"},L104)))))&gt;0,"X","-")</f>
        <v>-</v>
      </c>
      <c r="P104" s="21" t="str">
        <f>IF(SUMPRODUCT(--(NOT(ISERR(SEARCH({"H200","H201","H202","H203","H204","H205","H240","H241","EUH001","EUH006","EUH018","EUH019","EUH044"},L104)))))&gt;0,"X","-")</f>
        <v>-</v>
      </c>
      <c r="Q104" s="21" t="str">
        <f>IF(SUMPRODUCT(--(NOT(ISERR(SEARCH({"H304","H305","H334","H340","H341","H350","H351","H360","H361","H370","H371","H372","H373"},L104)))))&gt;0,"X","-")</f>
        <v>-</v>
      </c>
      <c r="R104" s="21" t="str">
        <f>IF(SUMPRODUCT(--(NOT(ISERR(SEARCH({"H280","H281"},L104)))))&gt;0,"X","-")</f>
        <v>-</v>
      </c>
      <c r="S104" s="21" t="str">
        <f>IF(SUMPRODUCT(--(NOT(ISERR(SEARCH({"H270","H271","H272","H281"},L104)))))&gt;0,"X","-")</f>
        <v>-</v>
      </c>
      <c r="T104" s="21" t="str">
        <f>IF(SUMPRODUCT(--(NOT(ISERR(SEARCH({"H203","H204","H220","H221","H222","H223","H224","H225","H226","H227","H228","H241","H242","H250","H251","H252","H260","H261"},L104)))))&gt;0,"X","-")</f>
        <v>-</v>
      </c>
      <c r="U104" s="21" t="str">
        <f>IF(SUMPRODUCT(--(NOT(ISERR(SEARCH({"H290","H314","H318","EUH071"},L104)))))&gt;0,"X","-")</f>
        <v>-</v>
      </c>
      <c r="V104" s="21" t="str">
        <f>IF(SUMPRODUCT(--(NOT(ISERR(SEARCH({"H300","H301","H310","H311","H330","H331","EUH070"},L104)))))&gt;0,"X","-")</f>
        <v>-</v>
      </c>
      <c r="W104" s="21" t="str">
        <f>IF(SUMPRODUCT(--(NOT(ISERR(SEARCH({"H200","201","H202","H203","H220","H222","H224","H250","H251","H252","H280","H300","H310","H330","H334","H340","H341","H350","H351","H360","H361","H362","H372","EUH001","EUH006","EUH032","EUH070"},L104)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104)))))&gt;0,"MEDIUM",IF(SUMPRODUCT(--(NOT(ISERR(SEARCH({"H221","H223","H226","H227","H228","H242","H290","H303","H304","H305","H313","H315","H316","H319","H320","H333","H336","H401","H402","EUH066"},L104)))))&gt;0,"LOW","-")))</f>
        <v>-</v>
      </c>
      <c r="X104" s="22"/>
      <c r="Y104" s="23"/>
      <c r="Z104" s="4"/>
      <c r="AA104" s="4"/>
      <c r="AB104" s="2" t="str">
        <f>IF(SUMPRODUCT(--(NOT(ISERR(SEARCH({"H350","H351","H372","EUH070"},L104)))))&gt;0,"HIGH",IF(SUMPRODUCT(--(NOT(ISERR(SEARCH({"H301","H302","H311","H312","H314","H318","H332","H335","H370","H371","H373","EUH071"},L104)))))&gt;0,"MEDIUM",IF(SUMPRODUCT(--(NOT(ISERR(SEARCH({"H223","H227","H228","H242","H290","H303","H304","H305","H313","H315","H316","H318","H319","H320","H333","H336","EUH066"},L104)))))&gt;0,"LOW","-")))</f>
        <v>-</v>
      </c>
      <c r="AC104" s="2" t="str">
        <f>IF(SUMPRODUCT(--(NOT(ISERR(SEARCH({"H334"},L104)))))&gt;0,"HIGH",IF(SUMPRODUCT(--(NOT(ISERR(SEARCH({"H317"},L104)))))&gt;0,"MEDIUM","-"))</f>
        <v>-</v>
      </c>
      <c r="AD104" s="2" t="str">
        <f>IF(SUMPRODUCT(--(NOT(ISERR(SEARCH({"H340","H341","H360","H361","H362"},L104)))))&gt;0,"HIGH","-")</f>
        <v>-</v>
      </c>
      <c r="AE104" s="2" t="str">
        <f>IF(SUMPRODUCT(--(NOT(ISERR(SEARCH({"H300","H310","H330"},L104)))))&gt;0,"HIGH","-")</f>
        <v>-</v>
      </c>
      <c r="AF104" s="2" t="str">
        <f>IF(SUMPRODUCT(--(NOT(ISERR(SEARCH({"H250","H251","H252","EUH032"},L104)))))&gt;0,"HIGH",IF(SUMPRODUCT(--(NOT(ISERR(SEARCH({"H260","H261","H270","H271","H272","EUH014","EUH029","EUH031"},L104)))))&gt;0,"MEDIUM","-"))</f>
        <v>-</v>
      </c>
      <c r="AG104" s="2" t="str">
        <f>IF(SUMPRODUCT(--(NOT(ISERR(SEARCH({"H400","H410","H411","H412","H413","H420","EUH059"},L104)))))&gt;0,"MEDIUM",IF(SUMPRODUCT(--(NOT(ISERR(SEARCH({"H401","H402"},L104)))))&gt;0,"LOW","-"))</f>
        <v>-</v>
      </c>
      <c r="AH104" s="2" t="str">
        <f>IF(SUMPRODUCT(--(NOT(ISERR(SEARCH({"H200","H201","H202","H203","H280","EUH001","EUH006"},L104)))))&gt;0,"HIGH",IF(SUMPRODUCT(--(NOT(ISERR(SEARCH({"H204","H205","H240","H241","EUH018","EUH019","EUH044"},L104)))))&gt;0,"MEDIUM","-"))</f>
        <v>-</v>
      </c>
      <c r="AI104" s="2" t="str">
        <f>IF(SUMPRODUCT(--(NOT(ISERR(SEARCH({"H222","H224"},L104)))))&gt;0,"HIGH",IF(SUMPRODUCT(--(NOT(ISERR(SEARCH({"H225"},L104)))))&gt;0,"MEDIUM",IF(SUMPRODUCT(--(NOT(ISERR(SEARCH({"H226"},L104)))))&gt;0,"LOW","-")))</f>
        <v>-</v>
      </c>
      <c r="AJ104" s="2" t="str">
        <f>IF(SUMPRODUCT(--(NOT(ISERR(SEARCH({"H220"},M104)))))&gt;0,"HIGH",IF(SUMPRODUCT(--(NOT(ISERR(SEARCH({"H270","H271","H272"},M104)))))&gt;0,"MEDIUM",IF(SUMPRODUCT(--(NOT(ISERR(SEARCH({"H221"},M104)))))&gt;0,"LOW","-")))</f>
        <v>-</v>
      </c>
      <c r="AK104" s="2" t="str">
        <f>IF(SUMPRODUCT(--(NOT(ISERR(SEARCH({"H330"},L104)))))&gt;0,"HIGH",IF(SUMPRODUCT(--(NOT(ISERR(SEARCH({"H281","H331"},L104)))))&gt;0,"MEDIUM","-"))</f>
        <v>-</v>
      </c>
    </row>
    <row r="105" spans="1:37" ht="25" customHeight="1" x14ac:dyDescent="0.3">
      <c r="A105" s="35"/>
      <c r="B105" s="36"/>
      <c r="C105" s="36"/>
      <c r="D105" s="36"/>
      <c r="E105" s="36"/>
      <c r="F105" s="18"/>
      <c r="G105" s="19"/>
      <c r="H105" s="18"/>
      <c r="I105" s="18"/>
      <c r="J105" s="18"/>
      <c r="K105" s="18"/>
      <c r="L105" s="35"/>
      <c r="M105" s="18"/>
      <c r="N105" s="21" t="str">
        <f>IF(SUMPRODUCT(--(NOT(ISERR(SEARCH({"H400","H401","H402","H410","H411","H412","H413"},L105)))))&gt;0,"X","-")</f>
        <v>-</v>
      </c>
      <c r="O105" s="21" t="str">
        <f>IF(SUMPRODUCT(--(NOT(ISERR(SEARCH({"H302","H303","H312","H313","H315","H316","H317","H319","H320","H332","H333","H335","H336","H420","EUH014","EUH029","EUH031","EUH032","EUH059","EUH066"},L105)))))&gt;0,"X","-")</f>
        <v>-</v>
      </c>
      <c r="P105" s="21" t="str">
        <f>IF(SUMPRODUCT(--(NOT(ISERR(SEARCH({"H200","H201","H202","H203","H204","H205","H240","H241","EUH001","EUH006","EUH018","EUH019","EUH044"},L105)))))&gt;0,"X","-")</f>
        <v>-</v>
      </c>
      <c r="Q105" s="21" t="str">
        <f>IF(SUMPRODUCT(--(NOT(ISERR(SEARCH({"H304","H305","H334","H340","H341","H350","H351","H360","H361","H370","H371","H372","H373"},L105)))))&gt;0,"X","-")</f>
        <v>-</v>
      </c>
      <c r="R105" s="21" t="str">
        <f>IF(SUMPRODUCT(--(NOT(ISERR(SEARCH({"H280","H281"},L105)))))&gt;0,"X","-")</f>
        <v>-</v>
      </c>
      <c r="S105" s="21" t="str">
        <f>IF(SUMPRODUCT(--(NOT(ISERR(SEARCH({"H270","H271","H272","H281"},L105)))))&gt;0,"X","-")</f>
        <v>-</v>
      </c>
      <c r="T105" s="21" t="str">
        <f>IF(SUMPRODUCT(--(NOT(ISERR(SEARCH({"H203","H204","H220","H221","H222","H223","H224","H225","H226","H227","H228","H241","H242","H250","H251","H252","H260","H261"},L105)))))&gt;0,"X","-")</f>
        <v>-</v>
      </c>
      <c r="U105" s="21" t="str">
        <f>IF(SUMPRODUCT(--(NOT(ISERR(SEARCH({"H290","H314","H318","EUH071"},L105)))))&gt;0,"X","-")</f>
        <v>-</v>
      </c>
      <c r="V105" s="21" t="str">
        <f>IF(SUMPRODUCT(--(NOT(ISERR(SEARCH({"H300","H301","H310","H311","H330","H331","EUH070"},L105)))))&gt;0,"X","-")</f>
        <v>-</v>
      </c>
      <c r="W105" s="21" t="str">
        <f>IF(SUMPRODUCT(--(NOT(ISERR(SEARCH({"H200","201","H202","H203","H220","H222","H224","H250","H251","H252","H280","H300","H310","H330","H334","H340","H341","H350","H351","H360","H361","H362","H372","EUH001","EUH006","EUH032","EUH070"},L105)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105)))))&gt;0,"MEDIUM",IF(SUMPRODUCT(--(NOT(ISERR(SEARCH({"H221","H223","H226","H227","H228","H242","H290","H303","H304","H305","H313","H315","H316","H319","H320","H333","H336","H401","H402","EUH066"},L105)))))&gt;0,"LOW","-")))</f>
        <v>-</v>
      </c>
      <c r="X105" s="22"/>
      <c r="Y105" s="23"/>
      <c r="Z105" s="4"/>
      <c r="AA105" s="4"/>
      <c r="AB105" s="2" t="str">
        <f>IF(SUMPRODUCT(--(NOT(ISERR(SEARCH({"H350","H351","H372","EUH070"},L105)))))&gt;0,"HIGH",IF(SUMPRODUCT(--(NOT(ISERR(SEARCH({"H301","H302","H311","H312","H314","H318","H332","H335","H370","H371","H373","EUH071"},L105)))))&gt;0,"MEDIUM",IF(SUMPRODUCT(--(NOT(ISERR(SEARCH({"H223","H227","H228","H242","H290","H303","H304","H305","H313","H315","H316","H318","H319","H320","H333","H336","EUH066"},L105)))))&gt;0,"LOW","-")))</f>
        <v>-</v>
      </c>
      <c r="AC105" s="2" t="str">
        <f>IF(SUMPRODUCT(--(NOT(ISERR(SEARCH({"H334"},L105)))))&gt;0,"HIGH",IF(SUMPRODUCT(--(NOT(ISERR(SEARCH({"H317"},L105)))))&gt;0,"MEDIUM","-"))</f>
        <v>-</v>
      </c>
      <c r="AD105" s="2" t="str">
        <f>IF(SUMPRODUCT(--(NOT(ISERR(SEARCH({"H340","H341","H360","H361","H362"},L105)))))&gt;0,"HIGH","-")</f>
        <v>-</v>
      </c>
      <c r="AE105" s="2" t="str">
        <f>IF(SUMPRODUCT(--(NOT(ISERR(SEARCH({"H300","H310","H330"},L105)))))&gt;0,"HIGH","-")</f>
        <v>-</v>
      </c>
      <c r="AF105" s="2" t="str">
        <f>IF(SUMPRODUCT(--(NOT(ISERR(SEARCH({"H250","H251","H252","EUH032"},L105)))))&gt;0,"HIGH",IF(SUMPRODUCT(--(NOT(ISERR(SEARCH({"H260","H261","H270","H271","H272","EUH014","EUH029","EUH031"},L105)))))&gt;0,"MEDIUM","-"))</f>
        <v>-</v>
      </c>
      <c r="AG105" s="2" t="str">
        <f>IF(SUMPRODUCT(--(NOT(ISERR(SEARCH({"H400","H410","H411","H412","H413","H420","EUH059"},L105)))))&gt;0,"MEDIUM",IF(SUMPRODUCT(--(NOT(ISERR(SEARCH({"H401","H402"},L105)))))&gt;0,"LOW","-"))</f>
        <v>-</v>
      </c>
      <c r="AH105" s="2" t="str">
        <f>IF(SUMPRODUCT(--(NOT(ISERR(SEARCH({"H200","H201","H202","H203","H280","EUH001","EUH006"},L105)))))&gt;0,"HIGH",IF(SUMPRODUCT(--(NOT(ISERR(SEARCH({"H204","H205","H240","H241","EUH018","EUH019","EUH044"},L105)))))&gt;0,"MEDIUM","-"))</f>
        <v>-</v>
      </c>
      <c r="AI105" s="2" t="str">
        <f>IF(SUMPRODUCT(--(NOT(ISERR(SEARCH({"H222","H224"},L105)))))&gt;0,"HIGH",IF(SUMPRODUCT(--(NOT(ISERR(SEARCH({"H225"},L105)))))&gt;0,"MEDIUM",IF(SUMPRODUCT(--(NOT(ISERR(SEARCH({"H226"},L105)))))&gt;0,"LOW","-")))</f>
        <v>-</v>
      </c>
      <c r="AJ105" s="2" t="str">
        <f>IF(SUMPRODUCT(--(NOT(ISERR(SEARCH({"H220"},M105)))))&gt;0,"HIGH",IF(SUMPRODUCT(--(NOT(ISERR(SEARCH({"H270","H271","H272"},M105)))))&gt;0,"MEDIUM",IF(SUMPRODUCT(--(NOT(ISERR(SEARCH({"H221"},M105)))))&gt;0,"LOW","-")))</f>
        <v>-</v>
      </c>
      <c r="AK105" s="2" t="str">
        <f>IF(SUMPRODUCT(--(NOT(ISERR(SEARCH({"H330"},L105)))))&gt;0,"HIGH",IF(SUMPRODUCT(--(NOT(ISERR(SEARCH({"H281","H331"},L105)))))&gt;0,"MEDIUM","-"))</f>
        <v>-</v>
      </c>
    </row>
    <row r="106" spans="1:37" ht="25" customHeight="1" x14ac:dyDescent="0.3">
      <c r="A106" s="35"/>
      <c r="B106" s="36"/>
      <c r="C106" s="36"/>
      <c r="D106" s="36"/>
      <c r="E106" s="36"/>
      <c r="F106" s="18"/>
      <c r="G106" s="19"/>
      <c r="H106" s="18"/>
      <c r="I106" s="18"/>
      <c r="J106" s="18"/>
      <c r="K106" s="18"/>
      <c r="L106" s="35"/>
      <c r="M106" s="18"/>
      <c r="N106" s="21" t="str">
        <f>IF(SUMPRODUCT(--(NOT(ISERR(SEARCH({"H400","H401","H402","H410","H411","H412","H413"},L106)))))&gt;0,"X","-")</f>
        <v>-</v>
      </c>
      <c r="O106" s="21" t="str">
        <f>IF(SUMPRODUCT(--(NOT(ISERR(SEARCH({"H302","H303","H312","H313","H315","H316","H317","H319","H320","H332","H333","H335","H336","H420","EUH014","EUH029","EUH031","EUH032","EUH059","EUH066"},L106)))))&gt;0,"X","-")</f>
        <v>-</v>
      </c>
      <c r="P106" s="21" t="str">
        <f>IF(SUMPRODUCT(--(NOT(ISERR(SEARCH({"H200","H201","H202","H203","H204","H205","H240","H241","EUH001","EUH006","EUH018","EUH019","EUH044"},L106)))))&gt;0,"X","-")</f>
        <v>-</v>
      </c>
      <c r="Q106" s="21" t="str">
        <f>IF(SUMPRODUCT(--(NOT(ISERR(SEARCH({"H304","H305","H334","H340","H341","H350","H351","H360","H361","H370","H371","H372","H373"},L106)))))&gt;0,"X","-")</f>
        <v>-</v>
      </c>
      <c r="R106" s="21" t="str">
        <f>IF(SUMPRODUCT(--(NOT(ISERR(SEARCH({"H280","H281"},L106)))))&gt;0,"X","-")</f>
        <v>-</v>
      </c>
      <c r="S106" s="21" t="str">
        <f>IF(SUMPRODUCT(--(NOT(ISERR(SEARCH({"H270","H271","H272","H281"},L106)))))&gt;0,"X","-")</f>
        <v>-</v>
      </c>
      <c r="T106" s="21" t="str">
        <f>IF(SUMPRODUCT(--(NOT(ISERR(SEARCH({"H203","H204","H220","H221","H222","H223","H224","H225","H226","H227","H228","H241","H242","H250","H251","H252","H260","H261"},L106)))))&gt;0,"X","-")</f>
        <v>-</v>
      </c>
      <c r="U106" s="21" t="str">
        <f>IF(SUMPRODUCT(--(NOT(ISERR(SEARCH({"H290","H314","H318","EUH071"},L106)))))&gt;0,"X","-")</f>
        <v>-</v>
      </c>
      <c r="V106" s="21" t="str">
        <f>IF(SUMPRODUCT(--(NOT(ISERR(SEARCH({"H300","H301","H310","H311","H330","H331","EUH070"},L106)))))&gt;0,"X","-")</f>
        <v>-</v>
      </c>
      <c r="W106" s="21" t="str">
        <f>IF(SUMPRODUCT(--(NOT(ISERR(SEARCH({"H200","201","H202","H203","H220","H222","H224","H250","H251","H252","H280","H300","H310","H330","H334","H340","H341","H350","H351","H360","H361","H362","H372","EUH001","EUH006","EUH032","EUH070"},L106)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106)))))&gt;0,"MEDIUM",IF(SUMPRODUCT(--(NOT(ISERR(SEARCH({"H221","H223","H226","H227","H228","H242","H290","H303","H304","H305","H313","H315","H316","H319","H320","H333","H336","H401","H402","EUH066"},L106)))))&gt;0,"LOW","-")))</f>
        <v>-</v>
      </c>
      <c r="X106" s="22"/>
      <c r="Y106" s="23"/>
      <c r="Z106" s="4"/>
      <c r="AA106" s="4"/>
      <c r="AB106" s="2" t="str">
        <f>IF(SUMPRODUCT(--(NOT(ISERR(SEARCH({"H350","H351","H372","EUH070"},L106)))))&gt;0,"HIGH",IF(SUMPRODUCT(--(NOT(ISERR(SEARCH({"H301","H302","H311","H312","H314","H318","H332","H335","H370","H371","H373","EUH071"},L106)))))&gt;0,"MEDIUM",IF(SUMPRODUCT(--(NOT(ISERR(SEARCH({"H223","H227","H228","H242","H290","H303","H304","H305","H313","H315","H316","H318","H319","H320","H333","H336","EUH066"},L106)))))&gt;0,"LOW","-")))</f>
        <v>-</v>
      </c>
      <c r="AC106" s="2" t="str">
        <f>IF(SUMPRODUCT(--(NOT(ISERR(SEARCH({"H334"},L106)))))&gt;0,"HIGH",IF(SUMPRODUCT(--(NOT(ISERR(SEARCH({"H317"},L106)))))&gt;0,"MEDIUM","-"))</f>
        <v>-</v>
      </c>
      <c r="AD106" s="2" t="str">
        <f>IF(SUMPRODUCT(--(NOT(ISERR(SEARCH({"H340","H341","H360","H361","H362"},L106)))))&gt;0,"HIGH","-")</f>
        <v>-</v>
      </c>
      <c r="AE106" s="2" t="str">
        <f>IF(SUMPRODUCT(--(NOT(ISERR(SEARCH({"H300","H310","H330"},L106)))))&gt;0,"HIGH","-")</f>
        <v>-</v>
      </c>
      <c r="AF106" s="2" t="str">
        <f>IF(SUMPRODUCT(--(NOT(ISERR(SEARCH({"H250","H251","H252","EUH032"},L106)))))&gt;0,"HIGH",IF(SUMPRODUCT(--(NOT(ISERR(SEARCH({"H260","H261","H270","H271","H272","EUH014","EUH029","EUH031"},L106)))))&gt;0,"MEDIUM","-"))</f>
        <v>-</v>
      </c>
      <c r="AG106" s="2" t="str">
        <f>IF(SUMPRODUCT(--(NOT(ISERR(SEARCH({"H400","H410","H411","H412","H413","H420","EUH059"},L106)))))&gt;0,"MEDIUM",IF(SUMPRODUCT(--(NOT(ISERR(SEARCH({"H401","H402"},L106)))))&gt;0,"LOW","-"))</f>
        <v>-</v>
      </c>
      <c r="AH106" s="2" t="str">
        <f>IF(SUMPRODUCT(--(NOT(ISERR(SEARCH({"H200","H201","H202","H203","H280","EUH001","EUH006"},L106)))))&gt;0,"HIGH",IF(SUMPRODUCT(--(NOT(ISERR(SEARCH({"H204","H205","H240","H241","EUH018","EUH019","EUH044"},L106)))))&gt;0,"MEDIUM","-"))</f>
        <v>-</v>
      </c>
      <c r="AI106" s="2" t="str">
        <f>IF(SUMPRODUCT(--(NOT(ISERR(SEARCH({"H222","H224"},L106)))))&gt;0,"HIGH",IF(SUMPRODUCT(--(NOT(ISERR(SEARCH({"H225"},L106)))))&gt;0,"MEDIUM",IF(SUMPRODUCT(--(NOT(ISERR(SEARCH({"H226"},L106)))))&gt;0,"LOW","-")))</f>
        <v>-</v>
      </c>
      <c r="AJ106" s="2" t="str">
        <f>IF(SUMPRODUCT(--(NOT(ISERR(SEARCH({"H220"},M106)))))&gt;0,"HIGH",IF(SUMPRODUCT(--(NOT(ISERR(SEARCH({"H270","H271","H272"},M106)))))&gt;0,"MEDIUM",IF(SUMPRODUCT(--(NOT(ISERR(SEARCH({"H221"},M106)))))&gt;0,"LOW","-")))</f>
        <v>-</v>
      </c>
      <c r="AK106" s="2" t="str">
        <f>IF(SUMPRODUCT(--(NOT(ISERR(SEARCH({"H330"},L106)))))&gt;0,"HIGH",IF(SUMPRODUCT(--(NOT(ISERR(SEARCH({"H281","H331"},L106)))))&gt;0,"MEDIUM","-"))</f>
        <v>-</v>
      </c>
    </row>
    <row r="107" spans="1:37" ht="25" customHeight="1" x14ac:dyDescent="0.3">
      <c r="A107" s="35"/>
      <c r="B107" s="36"/>
      <c r="C107" s="36"/>
      <c r="D107" s="36"/>
      <c r="E107" s="36"/>
      <c r="F107" s="18"/>
      <c r="G107" s="19"/>
      <c r="H107" s="18"/>
      <c r="I107" s="18"/>
      <c r="J107" s="18"/>
      <c r="K107" s="18"/>
      <c r="L107" s="35"/>
      <c r="M107" s="18"/>
      <c r="N107" s="21" t="str">
        <f>IF(SUMPRODUCT(--(NOT(ISERR(SEARCH({"H400","H401","H402","H410","H411","H412","H413"},L107)))))&gt;0,"X","-")</f>
        <v>-</v>
      </c>
      <c r="O107" s="21" t="str">
        <f>IF(SUMPRODUCT(--(NOT(ISERR(SEARCH({"H302","H303","H312","H313","H315","H316","H317","H319","H320","H332","H333","H335","H336","H420","EUH014","EUH029","EUH031","EUH032","EUH059","EUH066"},L107)))))&gt;0,"X","-")</f>
        <v>-</v>
      </c>
      <c r="P107" s="21" t="str">
        <f>IF(SUMPRODUCT(--(NOT(ISERR(SEARCH({"H200","H201","H202","H203","H204","H205","H240","H241","EUH001","EUH006","EUH018","EUH019","EUH044"},L107)))))&gt;0,"X","-")</f>
        <v>-</v>
      </c>
      <c r="Q107" s="21" t="str">
        <f>IF(SUMPRODUCT(--(NOT(ISERR(SEARCH({"H304","H305","H334","H340","H341","H350","H351","H360","H361","H370","H371","H372","H373"},L107)))))&gt;0,"X","-")</f>
        <v>-</v>
      </c>
      <c r="R107" s="21" t="str">
        <f>IF(SUMPRODUCT(--(NOT(ISERR(SEARCH({"H280","H281"},L107)))))&gt;0,"X","-")</f>
        <v>-</v>
      </c>
      <c r="S107" s="21" t="str">
        <f>IF(SUMPRODUCT(--(NOT(ISERR(SEARCH({"H270","H271","H272","H281"},L107)))))&gt;0,"X","-")</f>
        <v>-</v>
      </c>
      <c r="T107" s="21" t="str">
        <f>IF(SUMPRODUCT(--(NOT(ISERR(SEARCH({"H203","H204","H220","H221","H222","H223","H224","H225","H226","H227","H228","H241","H242","H250","H251","H252","H260","H261"},L107)))))&gt;0,"X","-")</f>
        <v>-</v>
      </c>
      <c r="U107" s="21" t="str">
        <f>IF(SUMPRODUCT(--(NOT(ISERR(SEARCH({"H290","H314","H318","EUH071"},L107)))))&gt;0,"X","-")</f>
        <v>-</v>
      </c>
      <c r="V107" s="21" t="str">
        <f>IF(SUMPRODUCT(--(NOT(ISERR(SEARCH({"H300","H301","H310","H311","H330","H331","EUH070"},L107)))))&gt;0,"X","-")</f>
        <v>-</v>
      </c>
      <c r="W107" s="21" t="str">
        <f>IF(SUMPRODUCT(--(NOT(ISERR(SEARCH({"H200","201","H202","H203","H220","H222","H224","H250","H251","H252","H280","H300","H310","H330","H334","H340","H341","H350","H351","H360","H361","H362","H372","EUH001","EUH006","EUH032","EUH070"},L107)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107)))))&gt;0,"MEDIUM",IF(SUMPRODUCT(--(NOT(ISERR(SEARCH({"H221","H223","H226","H227","H228","H242","H290","H303","H304","H305","H313","H315","H316","H319","H320","H333","H336","H401","H402","EUH066"},L107)))))&gt;0,"LOW","-")))</f>
        <v>-</v>
      </c>
      <c r="X107" s="22"/>
      <c r="Y107" s="23"/>
      <c r="Z107" s="4"/>
      <c r="AA107" s="4"/>
      <c r="AB107" s="2" t="str">
        <f>IF(SUMPRODUCT(--(NOT(ISERR(SEARCH({"H350","H351","H372","EUH070"},L107)))))&gt;0,"HIGH",IF(SUMPRODUCT(--(NOT(ISERR(SEARCH({"H301","H302","H311","H312","H314","H318","H332","H335","H370","H371","H373","EUH071"},L107)))))&gt;0,"MEDIUM",IF(SUMPRODUCT(--(NOT(ISERR(SEARCH({"H223","H227","H228","H242","H290","H303","H304","H305","H313","H315","H316","H318","H319","H320","H333","H336","EUH066"},L107)))))&gt;0,"LOW","-")))</f>
        <v>-</v>
      </c>
      <c r="AC107" s="2" t="str">
        <f>IF(SUMPRODUCT(--(NOT(ISERR(SEARCH({"H334"},L107)))))&gt;0,"HIGH",IF(SUMPRODUCT(--(NOT(ISERR(SEARCH({"H317"},L107)))))&gt;0,"MEDIUM","-"))</f>
        <v>-</v>
      </c>
      <c r="AD107" s="2" t="str">
        <f>IF(SUMPRODUCT(--(NOT(ISERR(SEARCH({"H340","H341","H360","H361","H362"},L107)))))&gt;0,"HIGH","-")</f>
        <v>-</v>
      </c>
      <c r="AE107" s="2" t="str">
        <f>IF(SUMPRODUCT(--(NOT(ISERR(SEARCH({"H300","H310","H330"},L107)))))&gt;0,"HIGH","-")</f>
        <v>-</v>
      </c>
      <c r="AF107" s="2" t="str">
        <f>IF(SUMPRODUCT(--(NOT(ISERR(SEARCH({"H250","H251","H252","EUH032"},L107)))))&gt;0,"HIGH",IF(SUMPRODUCT(--(NOT(ISERR(SEARCH({"H260","H261","H270","H271","H272","EUH014","EUH029","EUH031"},L107)))))&gt;0,"MEDIUM","-"))</f>
        <v>-</v>
      </c>
      <c r="AG107" s="2" t="str">
        <f>IF(SUMPRODUCT(--(NOT(ISERR(SEARCH({"H400","H410","H411","H412","H413","H420","EUH059"},L107)))))&gt;0,"MEDIUM",IF(SUMPRODUCT(--(NOT(ISERR(SEARCH({"H401","H402"},L107)))))&gt;0,"LOW","-"))</f>
        <v>-</v>
      </c>
      <c r="AH107" s="2" t="str">
        <f>IF(SUMPRODUCT(--(NOT(ISERR(SEARCH({"H200","H201","H202","H203","H280","EUH001","EUH006"},L107)))))&gt;0,"HIGH",IF(SUMPRODUCT(--(NOT(ISERR(SEARCH({"H204","H205","H240","H241","EUH018","EUH019","EUH044"},L107)))))&gt;0,"MEDIUM","-"))</f>
        <v>-</v>
      </c>
      <c r="AI107" s="2" t="str">
        <f>IF(SUMPRODUCT(--(NOT(ISERR(SEARCH({"H222","H224"},L107)))))&gt;0,"HIGH",IF(SUMPRODUCT(--(NOT(ISERR(SEARCH({"H225"},L107)))))&gt;0,"MEDIUM",IF(SUMPRODUCT(--(NOT(ISERR(SEARCH({"H226"},L107)))))&gt;0,"LOW","-")))</f>
        <v>-</v>
      </c>
      <c r="AJ107" s="2" t="str">
        <f>IF(SUMPRODUCT(--(NOT(ISERR(SEARCH({"H220"},M107)))))&gt;0,"HIGH",IF(SUMPRODUCT(--(NOT(ISERR(SEARCH({"H270","H271","H272"},M107)))))&gt;0,"MEDIUM",IF(SUMPRODUCT(--(NOT(ISERR(SEARCH({"H221"},M107)))))&gt;0,"LOW","-")))</f>
        <v>-</v>
      </c>
      <c r="AK107" s="2" t="str">
        <f>IF(SUMPRODUCT(--(NOT(ISERR(SEARCH({"H330"},L107)))))&gt;0,"HIGH",IF(SUMPRODUCT(--(NOT(ISERR(SEARCH({"H281","H331"},L107)))))&gt;0,"MEDIUM","-"))</f>
        <v>-</v>
      </c>
    </row>
    <row r="108" spans="1:37" ht="25" customHeight="1" x14ac:dyDescent="0.3">
      <c r="A108" s="37"/>
      <c r="B108" s="36"/>
      <c r="C108" s="36"/>
      <c r="D108" s="36"/>
      <c r="E108" s="36"/>
      <c r="F108" s="18"/>
      <c r="G108" s="19"/>
      <c r="H108" s="18"/>
      <c r="I108" s="18"/>
      <c r="J108" s="18"/>
      <c r="K108" s="18"/>
      <c r="L108" s="37"/>
      <c r="M108" s="18"/>
      <c r="N108" s="21" t="str">
        <f>IF(SUMPRODUCT(--(NOT(ISERR(SEARCH({"H400","H401","H402","H410","H411","H412","H413"},L108)))))&gt;0,"X","-")</f>
        <v>-</v>
      </c>
      <c r="O108" s="21" t="str">
        <f>IF(SUMPRODUCT(--(NOT(ISERR(SEARCH({"H302","H303","H312","H313","H315","H316","H317","H319","H320","H332","H333","H335","H336","H420","EUH014","EUH029","EUH031","EUH032","EUH059","EUH066"},L108)))))&gt;0,"X","-")</f>
        <v>-</v>
      </c>
      <c r="P108" s="21" t="str">
        <f>IF(SUMPRODUCT(--(NOT(ISERR(SEARCH({"H200","H201","H202","H203","H204","H205","H240","H241","EUH001","EUH006","EUH018","EUH019","EUH044"},L108)))))&gt;0,"X","-")</f>
        <v>-</v>
      </c>
      <c r="Q108" s="21" t="str">
        <f>IF(SUMPRODUCT(--(NOT(ISERR(SEARCH({"H304","H305","H334","H340","H341","H350","H351","H360","H361","H370","H371","H372","H373"},L108)))))&gt;0,"X","-")</f>
        <v>-</v>
      </c>
      <c r="R108" s="21" t="str">
        <f>IF(SUMPRODUCT(--(NOT(ISERR(SEARCH({"H280","H281"},L108)))))&gt;0,"X","-")</f>
        <v>-</v>
      </c>
      <c r="S108" s="21" t="str">
        <f>IF(SUMPRODUCT(--(NOT(ISERR(SEARCH({"H270","H271","H272","H281"},L108)))))&gt;0,"X","-")</f>
        <v>-</v>
      </c>
      <c r="T108" s="21" t="str">
        <f>IF(SUMPRODUCT(--(NOT(ISERR(SEARCH({"H203","H204","H220","H221","H222","H223","H224","H225","H226","H227","H228","H241","H242","H250","H251","H252","H260","H261"},L108)))))&gt;0,"X","-")</f>
        <v>-</v>
      </c>
      <c r="U108" s="21" t="str">
        <f>IF(SUMPRODUCT(--(NOT(ISERR(SEARCH({"H290","H314","H318","EUH071"},L108)))))&gt;0,"X","-")</f>
        <v>-</v>
      </c>
      <c r="V108" s="21" t="str">
        <f>IF(SUMPRODUCT(--(NOT(ISERR(SEARCH({"H300","H301","H310","H311","H330","H331","EUH070"},L108)))))&gt;0,"X","-")</f>
        <v>-</v>
      </c>
      <c r="W108" s="21" t="str">
        <f>IF(SUMPRODUCT(--(NOT(ISERR(SEARCH({"H200","201","H202","H203","H220","H222","H224","H250","H251","H252","H280","H300","H310","H330","H334","H340","H341","H350","H351","H360","H361","H362","H372","EUH001","EUH006","EUH032","EUH070"},L108)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108)))))&gt;0,"MEDIUM",IF(SUMPRODUCT(--(NOT(ISERR(SEARCH({"H221","H223","H226","H227","H228","H242","H290","H303","H304","H305","H313","H315","H316","H319","H320","H333","H336","H401","H402","EUH066"},L108)))))&gt;0,"LOW","-")))</f>
        <v>-</v>
      </c>
      <c r="X108" s="22"/>
      <c r="Y108" s="23"/>
      <c r="Z108" s="4"/>
      <c r="AA108" s="4"/>
      <c r="AB108" s="2" t="str">
        <f>IF(SUMPRODUCT(--(NOT(ISERR(SEARCH({"H350","H351","H372","EUH070"},L108)))))&gt;0,"HIGH",IF(SUMPRODUCT(--(NOT(ISERR(SEARCH({"H301","H302","H311","H312","H314","H318","H332","H335","H370","H371","H373","EUH071"},L108)))))&gt;0,"MEDIUM",IF(SUMPRODUCT(--(NOT(ISERR(SEARCH({"H223","H227","H228","H242","H290","H303","H304","H305","H313","H315","H316","H318","H319","H320","H333","H336","EUH066"},L108)))))&gt;0,"LOW","-")))</f>
        <v>-</v>
      </c>
      <c r="AC108" s="2" t="str">
        <f>IF(SUMPRODUCT(--(NOT(ISERR(SEARCH({"H334"},L108)))))&gt;0,"HIGH",IF(SUMPRODUCT(--(NOT(ISERR(SEARCH({"H317"},L108)))))&gt;0,"MEDIUM","-"))</f>
        <v>-</v>
      </c>
      <c r="AD108" s="2" t="str">
        <f>IF(SUMPRODUCT(--(NOT(ISERR(SEARCH({"H340","H341","H360","H361","H362"},L108)))))&gt;0,"HIGH","-")</f>
        <v>-</v>
      </c>
      <c r="AE108" s="2" t="str">
        <f>IF(SUMPRODUCT(--(NOT(ISERR(SEARCH({"H300","H310","H330"},L108)))))&gt;0,"HIGH","-")</f>
        <v>-</v>
      </c>
      <c r="AF108" s="2" t="str">
        <f>IF(SUMPRODUCT(--(NOT(ISERR(SEARCH({"H250","H251","H252","EUH032"},L108)))))&gt;0,"HIGH",IF(SUMPRODUCT(--(NOT(ISERR(SEARCH({"H260","H261","H270","H271","H272","EUH014","EUH029","EUH031"},L108)))))&gt;0,"MEDIUM","-"))</f>
        <v>-</v>
      </c>
      <c r="AG108" s="2" t="str">
        <f>IF(SUMPRODUCT(--(NOT(ISERR(SEARCH({"H400","H410","H411","H412","H413","H420","EUH059"},L108)))))&gt;0,"MEDIUM",IF(SUMPRODUCT(--(NOT(ISERR(SEARCH({"H401","H402"},L108)))))&gt;0,"LOW","-"))</f>
        <v>-</v>
      </c>
      <c r="AH108" s="2" t="str">
        <f>IF(SUMPRODUCT(--(NOT(ISERR(SEARCH({"H200","H201","H202","H203","H280","EUH001","EUH006"},L108)))))&gt;0,"HIGH",IF(SUMPRODUCT(--(NOT(ISERR(SEARCH({"H204","H205","H240","H241","EUH018","EUH019","EUH044"},L108)))))&gt;0,"MEDIUM","-"))</f>
        <v>-</v>
      </c>
      <c r="AI108" s="2" t="str">
        <f>IF(SUMPRODUCT(--(NOT(ISERR(SEARCH({"H222","H224"},L108)))))&gt;0,"HIGH",IF(SUMPRODUCT(--(NOT(ISERR(SEARCH({"H225"},L108)))))&gt;0,"MEDIUM",IF(SUMPRODUCT(--(NOT(ISERR(SEARCH({"H226"},L108)))))&gt;0,"LOW","-")))</f>
        <v>-</v>
      </c>
      <c r="AJ108" s="2" t="str">
        <f>IF(SUMPRODUCT(--(NOT(ISERR(SEARCH({"H220"},M108)))))&gt;0,"HIGH",IF(SUMPRODUCT(--(NOT(ISERR(SEARCH({"H270","H271","H272"},M108)))))&gt;0,"MEDIUM",IF(SUMPRODUCT(--(NOT(ISERR(SEARCH({"H221"},M108)))))&gt;0,"LOW","-")))</f>
        <v>-</v>
      </c>
      <c r="AK108" s="2" t="str">
        <f>IF(SUMPRODUCT(--(NOT(ISERR(SEARCH({"H330"},L108)))))&gt;0,"HIGH",IF(SUMPRODUCT(--(NOT(ISERR(SEARCH({"H281","H331"},L108)))))&gt;0,"MEDIUM","-"))</f>
        <v>-</v>
      </c>
    </row>
    <row r="109" spans="1:37" ht="25" customHeight="1" x14ac:dyDescent="0.3">
      <c r="A109" s="35"/>
      <c r="B109" s="36"/>
      <c r="C109" s="36"/>
      <c r="D109" s="36"/>
      <c r="E109" s="36"/>
      <c r="F109" s="18"/>
      <c r="G109" s="19"/>
      <c r="H109" s="18"/>
      <c r="I109" s="18"/>
      <c r="J109" s="18"/>
      <c r="K109" s="18"/>
      <c r="L109" s="35"/>
      <c r="M109" s="18"/>
      <c r="N109" s="21" t="str">
        <f>IF(SUMPRODUCT(--(NOT(ISERR(SEARCH({"H400","H401","H402","H410","H411","H412","H413"},L109)))))&gt;0,"X","-")</f>
        <v>-</v>
      </c>
      <c r="O109" s="21" t="str">
        <f>IF(SUMPRODUCT(--(NOT(ISERR(SEARCH({"H302","H303","H312","H313","H315","H316","H317","H319","H320","H332","H333","H335","H336","H420","EUH014","EUH029","EUH031","EUH032","EUH059","EUH066"},L109)))))&gt;0,"X","-")</f>
        <v>-</v>
      </c>
      <c r="P109" s="21" t="str">
        <f>IF(SUMPRODUCT(--(NOT(ISERR(SEARCH({"H200","H201","H202","H203","H204","H205","H240","H241","EUH001","EUH006","EUH018","EUH019","EUH044"},L109)))))&gt;0,"X","-")</f>
        <v>-</v>
      </c>
      <c r="Q109" s="21" t="str">
        <f>IF(SUMPRODUCT(--(NOT(ISERR(SEARCH({"H304","H305","H334","H340","H341","H350","H351","H360","H361","H370","H371","H372","H373"},L109)))))&gt;0,"X","-")</f>
        <v>-</v>
      </c>
      <c r="R109" s="21" t="str">
        <f>IF(SUMPRODUCT(--(NOT(ISERR(SEARCH({"H280","H281"},L109)))))&gt;0,"X","-")</f>
        <v>-</v>
      </c>
      <c r="S109" s="21" t="str">
        <f>IF(SUMPRODUCT(--(NOT(ISERR(SEARCH({"H270","H271","H272","H281"},L109)))))&gt;0,"X","-")</f>
        <v>-</v>
      </c>
      <c r="T109" s="21" t="str">
        <f>IF(SUMPRODUCT(--(NOT(ISERR(SEARCH({"H203","H204","H220","H221","H222","H223","H224","H225","H226","H227","H228","H241","H242","H250","H251","H252","H260","H261"},L109)))))&gt;0,"X","-")</f>
        <v>-</v>
      </c>
      <c r="U109" s="21" t="str">
        <f>IF(SUMPRODUCT(--(NOT(ISERR(SEARCH({"H290","H314","H318","EUH071"},L109)))))&gt;0,"X","-")</f>
        <v>-</v>
      </c>
      <c r="V109" s="21" t="str">
        <f>IF(SUMPRODUCT(--(NOT(ISERR(SEARCH({"H300","H301","H310","H311","H330","H331","EUH070"},L109)))))&gt;0,"X","-")</f>
        <v>-</v>
      </c>
      <c r="W109" s="21" t="str">
        <f>IF(SUMPRODUCT(--(NOT(ISERR(SEARCH({"H200","201","H202","H203","H220","H222","H224","H250","H251","H252","H280","H300","H310","H330","H334","H340","H341","H350","H351","H360","H361","H362","H372","EUH001","EUH006","EUH032","EUH070"},L109)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109)))))&gt;0,"MEDIUM",IF(SUMPRODUCT(--(NOT(ISERR(SEARCH({"H221","H223","H226","H227","H228","H242","H290","H303","H304","H305","H313","H315","H316","H319","H320","H333","H336","H401","H402","EUH066"},L109)))))&gt;0,"LOW","-")))</f>
        <v>-</v>
      </c>
      <c r="X109" s="22"/>
      <c r="Y109" s="23"/>
      <c r="Z109" s="4"/>
      <c r="AA109" s="4"/>
      <c r="AB109" s="2" t="str">
        <f>IF(SUMPRODUCT(--(NOT(ISERR(SEARCH({"H350","H351","H372","EUH070"},L109)))))&gt;0,"HIGH",IF(SUMPRODUCT(--(NOT(ISERR(SEARCH({"H301","H302","H311","H312","H314","H318","H332","H335","H370","H371","H373","EUH071"},L109)))))&gt;0,"MEDIUM",IF(SUMPRODUCT(--(NOT(ISERR(SEARCH({"H223","H227","H228","H242","H290","H303","H304","H305","H313","H315","H316","H318","H319","H320","H333","H336","EUH066"},L109)))))&gt;0,"LOW","-")))</f>
        <v>-</v>
      </c>
      <c r="AC109" s="2" t="str">
        <f>IF(SUMPRODUCT(--(NOT(ISERR(SEARCH({"H334"},L109)))))&gt;0,"HIGH",IF(SUMPRODUCT(--(NOT(ISERR(SEARCH({"H317"},L109)))))&gt;0,"MEDIUM","-"))</f>
        <v>-</v>
      </c>
      <c r="AD109" s="2" t="str">
        <f>IF(SUMPRODUCT(--(NOT(ISERR(SEARCH({"H340","H341","H360","H361","H362"},L109)))))&gt;0,"HIGH","-")</f>
        <v>-</v>
      </c>
      <c r="AE109" s="2" t="str">
        <f>IF(SUMPRODUCT(--(NOT(ISERR(SEARCH({"H300","H310","H330"},L109)))))&gt;0,"HIGH","-")</f>
        <v>-</v>
      </c>
      <c r="AF109" s="2" t="str">
        <f>IF(SUMPRODUCT(--(NOT(ISERR(SEARCH({"H250","H251","H252","EUH032"},L109)))))&gt;0,"HIGH",IF(SUMPRODUCT(--(NOT(ISERR(SEARCH({"H260","H261","H270","H271","H272","EUH014","EUH029","EUH031"},L109)))))&gt;0,"MEDIUM","-"))</f>
        <v>-</v>
      </c>
      <c r="AG109" s="2" t="str">
        <f>IF(SUMPRODUCT(--(NOT(ISERR(SEARCH({"H400","H410","H411","H412","H413","H420","EUH059"},L109)))))&gt;0,"MEDIUM",IF(SUMPRODUCT(--(NOT(ISERR(SEARCH({"H401","H402"},L109)))))&gt;0,"LOW","-"))</f>
        <v>-</v>
      </c>
      <c r="AH109" s="2" t="str">
        <f>IF(SUMPRODUCT(--(NOT(ISERR(SEARCH({"H200","H201","H202","H203","H280","EUH001","EUH006"},L109)))))&gt;0,"HIGH",IF(SUMPRODUCT(--(NOT(ISERR(SEARCH({"H204","H205","H240","H241","EUH018","EUH019","EUH044"},L109)))))&gt;0,"MEDIUM","-"))</f>
        <v>-</v>
      </c>
      <c r="AI109" s="2" t="str">
        <f>IF(SUMPRODUCT(--(NOT(ISERR(SEARCH({"H222","H224"},L109)))))&gt;0,"HIGH",IF(SUMPRODUCT(--(NOT(ISERR(SEARCH({"H225"},L109)))))&gt;0,"MEDIUM",IF(SUMPRODUCT(--(NOT(ISERR(SEARCH({"H226"},L109)))))&gt;0,"LOW","-")))</f>
        <v>-</v>
      </c>
      <c r="AJ109" s="2" t="str">
        <f>IF(SUMPRODUCT(--(NOT(ISERR(SEARCH({"H220"},M109)))))&gt;0,"HIGH",IF(SUMPRODUCT(--(NOT(ISERR(SEARCH({"H270","H271","H272"},M109)))))&gt;0,"MEDIUM",IF(SUMPRODUCT(--(NOT(ISERR(SEARCH({"H221"},M109)))))&gt;0,"LOW","-")))</f>
        <v>-</v>
      </c>
      <c r="AK109" s="2" t="str">
        <f>IF(SUMPRODUCT(--(NOT(ISERR(SEARCH({"H330"},L109)))))&gt;0,"HIGH",IF(SUMPRODUCT(--(NOT(ISERR(SEARCH({"H281","H331"},L109)))))&gt;0,"MEDIUM","-"))</f>
        <v>-</v>
      </c>
    </row>
    <row r="110" spans="1:37" ht="25" customHeight="1" x14ac:dyDescent="0.3">
      <c r="A110" s="35"/>
      <c r="B110" s="36"/>
      <c r="C110" s="36"/>
      <c r="D110" s="36"/>
      <c r="E110" s="36"/>
      <c r="F110" s="18"/>
      <c r="G110" s="19"/>
      <c r="H110" s="18"/>
      <c r="I110" s="18"/>
      <c r="J110" s="18"/>
      <c r="K110" s="18"/>
      <c r="L110" s="35"/>
      <c r="M110" s="18"/>
      <c r="N110" s="21" t="str">
        <f>IF(SUMPRODUCT(--(NOT(ISERR(SEARCH({"H400","H401","H402","H410","H411","H412","H413"},L110)))))&gt;0,"X","-")</f>
        <v>-</v>
      </c>
      <c r="O110" s="21" t="str">
        <f>IF(SUMPRODUCT(--(NOT(ISERR(SEARCH({"H302","H303","H312","H313","H315","H316","H317","H319","H320","H332","H333","H335","H336","H420","EUH014","EUH029","EUH031","EUH032","EUH059","EUH066"},L110)))))&gt;0,"X","-")</f>
        <v>-</v>
      </c>
      <c r="P110" s="21" t="str">
        <f>IF(SUMPRODUCT(--(NOT(ISERR(SEARCH({"H200","H201","H202","H203","H204","H205","H240","H241","EUH001","EUH006","EUH018","EUH019","EUH044"},L110)))))&gt;0,"X","-")</f>
        <v>-</v>
      </c>
      <c r="Q110" s="21" t="str">
        <f>IF(SUMPRODUCT(--(NOT(ISERR(SEARCH({"H304","H305","H334","H340","H341","H350","H351","H360","H361","H370","H371","H372","H373"},L110)))))&gt;0,"X","-")</f>
        <v>-</v>
      </c>
      <c r="R110" s="21" t="str">
        <f>IF(SUMPRODUCT(--(NOT(ISERR(SEARCH({"H280","H281"},L110)))))&gt;0,"X","-")</f>
        <v>-</v>
      </c>
      <c r="S110" s="21" t="str">
        <f>IF(SUMPRODUCT(--(NOT(ISERR(SEARCH({"H270","H271","H272","H281"},L110)))))&gt;0,"X","-")</f>
        <v>-</v>
      </c>
      <c r="T110" s="21" t="str">
        <f>IF(SUMPRODUCT(--(NOT(ISERR(SEARCH({"H203","H204","H220","H221","H222","H223","H224","H225","H226","H227","H228","H241","H242","H250","H251","H252","H260","H261"},L110)))))&gt;0,"X","-")</f>
        <v>-</v>
      </c>
      <c r="U110" s="21" t="str">
        <f>IF(SUMPRODUCT(--(NOT(ISERR(SEARCH({"H290","H314","H318","EUH071"},L110)))))&gt;0,"X","-")</f>
        <v>-</v>
      </c>
      <c r="V110" s="21" t="str">
        <f>IF(SUMPRODUCT(--(NOT(ISERR(SEARCH({"H300","H301","H310","H311","H330","H331","EUH070"},L110)))))&gt;0,"X","-")</f>
        <v>-</v>
      </c>
      <c r="W110" s="21" t="str">
        <f>IF(SUMPRODUCT(--(NOT(ISERR(SEARCH({"H200","201","H202","H203","H220","H222","H224","H250","H251","H252","H280","H300","H310","H330","H334","H340","H341","H350","H351","H360","H361","H362","H372","EUH001","EUH006","EUH032","EUH070"},L110)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110)))))&gt;0,"MEDIUM",IF(SUMPRODUCT(--(NOT(ISERR(SEARCH({"H221","H223","H226","H227","H228","H242","H290","H303","H304","H305","H313","H315","H316","H319","H320","H333","H336","H401","H402","EUH066"},L110)))))&gt;0,"LOW","-")))</f>
        <v>-</v>
      </c>
      <c r="X110" s="22"/>
      <c r="Y110" s="23"/>
      <c r="Z110" s="4"/>
      <c r="AA110" s="4"/>
      <c r="AB110" s="2" t="str">
        <f>IF(SUMPRODUCT(--(NOT(ISERR(SEARCH({"H350","H351","H372","EUH070"},L110)))))&gt;0,"HIGH",IF(SUMPRODUCT(--(NOT(ISERR(SEARCH({"H301","H302","H311","H312","H314","H318","H332","H335","H370","H371","H373","EUH071"},L110)))))&gt;0,"MEDIUM",IF(SUMPRODUCT(--(NOT(ISERR(SEARCH({"H223","H227","H228","H242","H290","H303","H304","H305","H313","H315","H316","H318","H319","H320","H333","H336","EUH066"},L110)))))&gt;0,"LOW","-")))</f>
        <v>-</v>
      </c>
      <c r="AC110" s="2" t="str">
        <f>IF(SUMPRODUCT(--(NOT(ISERR(SEARCH({"H334"},L110)))))&gt;0,"HIGH",IF(SUMPRODUCT(--(NOT(ISERR(SEARCH({"H317"},L110)))))&gt;0,"MEDIUM","-"))</f>
        <v>-</v>
      </c>
      <c r="AD110" s="2" t="str">
        <f>IF(SUMPRODUCT(--(NOT(ISERR(SEARCH({"H340","H341","H360","H361","H362"},L110)))))&gt;0,"HIGH","-")</f>
        <v>-</v>
      </c>
      <c r="AE110" s="2" t="str">
        <f>IF(SUMPRODUCT(--(NOT(ISERR(SEARCH({"H300","H310","H330"},L110)))))&gt;0,"HIGH","-")</f>
        <v>-</v>
      </c>
      <c r="AF110" s="2" t="str">
        <f>IF(SUMPRODUCT(--(NOT(ISERR(SEARCH({"H250","H251","H252","EUH032"},L110)))))&gt;0,"HIGH",IF(SUMPRODUCT(--(NOT(ISERR(SEARCH({"H260","H261","H270","H271","H272","EUH014","EUH029","EUH031"},L110)))))&gt;0,"MEDIUM","-"))</f>
        <v>-</v>
      </c>
      <c r="AG110" s="2" t="str">
        <f>IF(SUMPRODUCT(--(NOT(ISERR(SEARCH({"H400","H410","H411","H412","H413","H420","EUH059"},L110)))))&gt;0,"MEDIUM",IF(SUMPRODUCT(--(NOT(ISERR(SEARCH({"H401","H402"},L110)))))&gt;0,"LOW","-"))</f>
        <v>-</v>
      </c>
      <c r="AH110" s="2" t="str">
        <f>IF(SUMPRODUCT(--(NOT(ISERR(SEARCH({"H200","H201","H202","H203","H280","EUH001","EUH006"},L110)))))&gt;0,"HIGH",IF(SUMPRODUCT(--(NOT(ISERR(SEARCH({"H204","H205","H240","H241","EUH018","EUH019","EUH044"},L110)))))&gt;0,"MEDIUM","-"))</f>
        <v>-</v>
      </c>
      <c r="AI110" s="2" t="str">
        <f>IF(SUMPRODUCT(--(NOT(ISERR(SEARCH({"H222","H224"},L110)))))&gt;0,"HIGH",IF(SUMPRODUCT(--(NOT(ISERR(SEARCH({"H225"},L110)))))&gt;0,"MEDIUM",IF(SUMPRODUCT(--(NOT(ISERR(SEARCH({"H226"},L110)))))&gt;0,"LOW","-")))</f>
        <v>-</v>
      </c>
      <c r="AJ110" s="2" t="str">
        <f>IF(SUMPRODUCT(--(NOT(ISERR(SEARCH({"H220"},M110)))))&gt;0,"HIGH",IF(SUMPRODUCT(--(NOT(ISERR(SEARCH({"H270","H271","H272"},M110)))))&gt;0,"MEDIUM",IF(SUMPRODUCT(--(NOT(ISERR(SEARCH({"H221"},M110)))))&gt;0,"LOW","-")))</f>
        <v>-</v>
      </c>
      <c r="AK110" s="2" t="str">
        <f>IF(SUMPRODUCT(--(NOT(ISERR(SEARCH({"H330"},L110)))))&gt;0,"HIGH",IF(SUMPRODUCT(--(NOT(ISERR(SEARCH({"H281","H331"},L110)))))&gt;0,"MEDIUM","-"))</f>
        <v>-</v>
      </c>
    </row>
    <row r="111" spans="1:37" ht="25" customHeight="1" x14ac:dyDescent="0.3">
      <c r="A111" s="35"/>
      <c r="B111" s="36"/>
      <c r="C111" s="36"/>
      <c r="D111" s="36"/>
      <c r="E111" s="36"/>
      <c r="F111" s="18"/>
      <c r="G111" s="19"/>
      <c r="H111" s="18"/>
      <c r="I111" s="18"/>
      <c r="J111" s="18"/>
      <c r="K111" s="18"/>
      <c r="L111" s="35"/>
      <c r="M111" s="18"/>
      <c r="N111" s="21" t="str">
        <f>IF(SUMPRODUCT(--(NOT(ISERR(SEARCH({"H400","H401","H402","H410","H411","H412","H413"},L111)))))&gt;0,"X","-")</f>
        <v>-</v>
      </c>
      <c r="O111" s="21" t="str">
        <f>IF(SUMPRODUCT(--(NOT(ISERR(SEARCH({"H302","H303","H312","H313","H315","H316","H317","H319","H320","H332","H333","H335","H336","H420","EUH014","EUH029","EUH031","EUH032","EUH059","EUH066"},L111)))))&gt;0,"X","-")</f>
        <v>-</v>
      </c>
      <c r="P111" s="21" t="str">
        <f>IF(SUMPRODUCT(--(NOT(ISERR(SEARCH({"H200","H201","H202","H203","H204","H205","H240","H241","EUH001","EUH006","EUH018","EUH019","EUH044"},L111)))))&gt;0,"X","-")</f>
        <v>-</v>
      </c>
      <c r="Q111" s="21" t="str">
        <f>IF(SUMPRODUCT(--(NOT(ISERR(SEARCH({"H304","H305","H334","H340","H341","H350","H351","H360","H361","H370","H371","H372","H373"},L111)))))&gt;0,"X","-")</f>
        <v>-</v>
      </c>
      <c r="R111" s="21" t="str">
        <f>IF(SUMPRODUCT(--(NOT(ISERR(SEARCH({"H280","H281"},L111)))))&gt;0,"X","-")</f>
        <v>-</v>
      </c>
      <c r="S111" s="21" t="str">
        <f>IF(SUMPRODUCT(--(NOT(ISERR(SEARCH({"H270","H271","H272","H281"},L111)))))&gt;0,"X","-")</f>
        <v>-</v>
      </c>
      <c r="T111" s="21" t="str">
        <f>IF(SUMPRODUCT(--(NOT(ISERR(SEARCH({"H203","H204","H220","H221","H222","H223","H224","H225","H226","H227","H228","H241","H242","H250","H251","H252","H260","H261"},L111)))))&gt;0,"X","-")</f>
        <v>-</v>
      </c>
      <c r="U111" s="21" t="str">
        <f>IF(SUMPRODUCT(--(NOT(ISERR(SEARCH({"H290","H314","H318","EUH071"},L111)))))&gt;0,"X","-")</f>
        <v>-</v>
      </c>
      <c r="V111" s="21" t="str">
        <f>IF(SUMPRODUCT(--(NOT(ISERR(SEARCH({"H300","H301","H310","H311","H330","H331","EUH070"},L111)))))&gt;0,"X","-")</f>
        <v>-</v>
      </c>
      <c r="W111" s="21" t="str">
        <f>IF(SUMPRODUCT(--(NOT(ISERR(SEARCH({"H200","201","H202","H203","H220","H222","H224","H250","H251","H252","H280","H300","H310","H330","H334","H340","H341","H350","H351","H360","H361","H362","H372","EUH001","EUH006","EUH032","EUH070"},L111)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111)))))&gt;0,"MEDIUM",IF(SUMPRODUCT(--(NOT(ISERR(SEARCH({"H221","H223","H226","H227","H228","H242","H290","H303","H304","H305","H313","H315","H316","H319","H320","H333","H336","H401","H402","EUH066"},L111)))))&gt;0,"LOW","-")))</f>
        <v>-</v>
      </c>
      <c r="X111" s="22"/>
      <c r="Y111" s="23"/>
      <c r="Z111" s="4"/>
      <c r="AA111" s="4"/>
      <c r="AB111" s="2" t="str">
        <f>IF(SUMPRODUCT(--(NOT(ISERR(SEARCH({"H350","H351","H372","EUH070"},L111)))))&gt;0,"HIGH",IF(SUMPRODUCT(--(NOT(ISERR(SEARCH({"H301","H302","H311","H312","H314","H318","H332","H335","H370","H371","H373","EUH071"},L111)))))&gt;0,"MEDIUM",IF(SUMPRODUCT(--(NOT(ISERR(SEARCH({"H223","H227","H228","H242","H290","H303","H304","H305","H313","H315","H316","H318","H319","H320","H333","H336","EUH066"},L111)))))&gt;0,"LOW","-")))</f>
        <v>-</v>
      </c>
      <c r="AC111" s="2" t="str">
        <f>IF(SUMPRODUCT(--(NOT(ISERR(SEARCH({"H334"},L111)))))&gt;0,"HIGH",IF(SUMPRODUCT(--(NOT(ISERR(SEARCH({"H317"},L111)))))&gt;0,"MEDIUM","-"))</f>
        <v>-</v>
      </c>
      <c r="AD111" s="2" t="str">
        <f>IF(SUMPRODUCT(--(NOT(ISERR(SEARCH({"H340","H341","H360","H361","H362"},L111)))))&gt;0,"HIGH","-")</f>
        <v>-</v>
      </c>
      <c r="AE111" s="2" t="str">
        <f>IF(SUMPRODUCT(--(NOT(ISERR(SEARCH({"H300","H310","H330"},L111)))))&gt;0,"HIGH","-")</f>
        <v>-</v>
      </c>
      <c r="AF111" s="2" t="str">
        <f>IF(SUMPRODUCT(--(NOT(ISERR(SEARCH({"H250","H251","H252","EUH032"},L111)))))&gt;0,"HIGH",IF(SUMPRODUCT(--(NOT(ISERR(SEARCH({"H260","H261","H270","H271","H272","EUH014","EUH029","EUH031"},L111)))))&gt;0,"MEDIUM","-"))</f>
        <v>-</v>
      </c>
      <c r="AG111" s="2" t="str">
        <f>IF(SUMPRODUCT(--(NOT(ISERR(SEARCH({"H400","H410","H411","H412","H413","H420","EUH059"},L111)))))&gt;0,"MEDIUM",IF(SUMPRODUCT(--(NOT(ISERR(SEARCH({"H401","H402"},L111)))))&gt;0,"LOW","-"))</f>
        <v>-</v>
      </c>
      <c r="AH111" s="2" t="str">
        <f>IF(SUMPRODUCT(--(NOT(ISERR(SEARCH({"H200","H201","H202","H203","H280","EUH001","EUH006"},L111)))))&gt;0,"HIGH",IF(SUMPRODUCT(--(NOT(ISERR(SEARCH({"H204","H205","H240","H241","EUH018","EUH019","EUH044"},L111)))))&gt;0,"MEDIUM","-"))</f>
        <v>-</v>
      </c>
      <c r="AI111" s="2" t="str">
        <f>IF(SUMPRODUCT(--(NOT(ISERR(SEARCH({"H222","H224"},L111)))))&gt;0,"HIGH",IF(SUMPRODUCT(--(NOT(ISERR(SEARCH({"H225"},L111)))))&gt;0,"MEDIUM",IF(SUMPRODUCT(--(NOT(ISERR(SEARCH({"H226"},L111)))))&gt;0,"LOW","-")))</f>
        <v>-</v>
      </c>
      <c r="AJ111" s="2" t="str">
        <f>IF(SUMPRODUCT(--(NOT(ISERR(SEARCH({"H220"},M111)))))&gt;0,"HIGH",IF(SUMPRODUCT(--(NOT(ISERR(SEARCH({"H270","H271","H272"},M111)))))&gt;0,"MEDIUM",IF(SUMPRODUCT(--(NOT(ISERR(SEARCH({"H221"},M111)))))&gt;0,"LOW","-")))</f>
        <v>-</v>
      </c>
      <c r="AK111" s="2" t="str">
        <f>IF(SUMPRODUCT(--(NOT(ISERR(SEARCH({"H330"},L111)))))&gt;0,"HIGH",IF(SUMPRODUCT(--(NOT(ISERR(SEARCH({"H281","H331"},L111)))))&gt;0,"MEDIUM","-"))</f>
        <v>-</v>
      </c>
    </row>
    <row r="112" spans="1:37" ht="25" customHeight="1" x14ac:dyDescent="0.3">
      <c r="A112" s="35"/>
      <c r="B112" s="36"/>
      <c r="C112" s="36"/>
      <c r="D112" s="36"/>
      <c r="E112" s="36"/>
      <c r="F112" s="18"/>
      <c r="G112" s="19"/>
      <c r="H112" s="18"/>
      <c r="I112" s="18"/>
      <c r="J112" s="18"/>
      <c r="K112" s="18"/>
      <c r="L112" s="35"/>
      <c r="M112" s="18"/>
      <c r="N112" s="21" t="str">
        <f>IF(SUMPRODUCT(--(NOT(ISERR(SEARCH({"H400","H401","H402","H410","H411","H412","H413"},L112)))))&gt;0,"X","-")</f>
        <v>-</v>
      </c>
      <c r="O112" s="21" t="str">
        <f>IF(SUMPRODUCT(--(NOT(ISERR(SEARCH({"H302","H303","H312","H313","H315","H316","H317","H319","H320","H332","H333","H335","H336","H420","EUH014","EUH029","EUH031","EUH032","EUH059","EUH066"},L112)))))&gt;0,"X","-")</f>
        <v>-</v>
      </c>
      <c r="P112" s="21" t="str">
        <f>IF(SUMPRODUCT(--(NOT(ISERR(SEARCH({"H200","H201","H202","H203","H204","H205","H240","H241","EUH001","EUH006","EUH018","EUH019","EUH044"},L112)))))&gt;0,"X","-")</f>
        <v>-</v>
      </c>
      <c r="Q112" s="21" t="str">
        <f>IF(SUMPRODUCT(--(NOT(ISERR(SEARCH({"H304","H305","H334","H340","H341","H350","H351","H360","H361","H370","H371","H372","H373"},L112)))))&gt;0,"X","-")</f>
        <v>-</v>
      </c>
      <c r="R112" s="21" t="str">
        <f>IF(SUMPRODUCT(--(NOT(ISERR(SEARCH({"H280","H281"},L112)))))&gt;0,"X","-")</f>
        <v>-</v>
      </c>
      <c r="S112" s="21" t="str">
        <f>IF(SUMPRODUCT(--(NOT(ISERR(SEARCH({"H270","H271","H272","H281"},L112)))))&gt;0,"X","-")</f>
        <v>-</v>
      </c>
      <c r="T112" s="21" t="str">
        <f>IF(SUMPRODUCT(--(NOT(ISERR(SEARCH({"H203","H204","H220","H221","H222","H223","H224","H225","H226","H227","H228","H241","H242","H250","H251","H252","H260","H261"},L112)))))&gt;0,"X","-")</f>
        <v>-</v>
      </c>
      <c r="U112" s="21" t="str">
        <f>IF(SUMPRODUCT(--(NOT(ISERR(SEARCH({"H290","H314","H318","EUH071"},L112)))))&gt;0,"X","-")</f>
        <v>-</v>
      </c>
      <c r="V112" s="21" t="str">
        <f>IF(SUMPRODUCT(--(NOT(ISERR(SEARCH({"H300","H301","H310","H311","H330","H331","EUH070"},L112)))))&gt;0,"X","-")</f>
        <v>-</v>
      </c>
      <c r="W112" s="21" t="str">
        <f>IF(SUMPRODUCT(--(NOT(ISERR(SEARCH({"H200","201","H202","H203","H220","H222","H224","H250","H251","H252","H280","H300","H310","H330","H334","H340","H341","H350","H351","H360","H361","H362","H372","EUH001","EUH006","EUH032","EUH070"},L112)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112)))))&gt;0,"MEDIUM",IF(SUMPRODUCT(--(NOT(ISERR(SEARCH({"H221","H223","H226","H227","H228","H242","H290","H303","H304","H305","H313","H315","H316","H319","H320","H333","H336","H401","H402","EUH066"},L112)))))&gt;0,"LOW","-")))</f>
        <v>-</v>
      </c>
      <c r="X112" s="22"/>
      <c r="Y112" s="23"/>
      <c r="Z112" s="4"/>
      <c r="AA112" s="4"/>
      <c r="AB112" s="2" t="str">
        <f>IF(SUMPRODUCT(--(NOT(ISERR(SEARCH({"H350","H351","H372","EUH070"},L112)))))&gt;0,"HIGH",IF(SUMPRODUCT(--(NOT(ISERR(SEARCH({"H301","H302","H311","H312","H314","H318","H332","H335","H370","H371","H373","EUH071"},L112)))))&gt;0,"MEDIUM",IF(SUMPRODUCT(--(NOT(ISERR(SEARCH({"H223","H227","H228","H242","H290","H303","H304","H305","H313","H315","H316","H318","H319","H320","H333","H336","EUH066"},L112)))))&gt;0,"LOW","-")))</f>
        <v>-</v>
      </c>
      <c r="AC112" s="2" t="str">
        <f>IF(SUMPRODUCT(--(NOT(ISERR(SEARCH({"H334"},L112)))))&gt;0,"HIGH",IF(SUMPRODUCT(--(NOT(ISERR(SEARCH({"H317"},L112)))))&gt;0,"MEDIUM","-"))</f>
        <v>-</v>
      </c>
      <c r="AD112" s="2" t="str">
        <f>IF(SUMPRODUCT(--(NOT(ISERR(SEARCH({"H340","H341","H360","H361","H362"},L112)))))&gt;0,"HIGH","-")</f>
        <v>-</v>
      </c>
      <c r="AE112" s="2" t="str">
        <f>IF(SUMPRODUCT(--(NOT(ISERR(SEARCH({"H300","H310","H330"},L112)))))&gt;0,"HIGH","-")</f>
        <v>-</v>
      </c>
      <c r="AF112" s="2" t="str">
        <f>IF(SUMPRODUCT(--(NOT(ISERR(SEARCH({"H250","H251","H252","EUH032"},L112)))))&gt;0,"HIGH",IF(SUMPRODUCT(--(NOT(ISERR(SEARCH({"H260","H261","H270","H271","H272","EUH014","EUH029","EUH031"},L112)))))&gt;0,"MEDIUM","-"))</f>
        <v>-</v>
      </c>
      <c r="AG112" s="2" t="str">
        <f>IF(SUMPRODUCT(--(NOT(ISERR(SEARCH({"H400","H410","H411","H412","H413","H420","EUH059"},L112)))))&gt;0,"MEDIUM",IF(SUMPRODUCT(--(NOT(ISERR(SEARCH({"H401","H402"},L112)))))&gt;0,"LOW","-"))</f>
        <v>-</v>
      </c>
      <c r="AH112" s="2" t="str">
        <f>IF(SUMPRODUCT(--(NOT(ISERR(SEARCH({"H200","H201","H202","H203","H280","EUH001","EUH006"},L112)))))&gt;0,"HIGH",IF(SUMPRODUCT(--(NOT(ISERR(SEARCH({"H204","H205","H240","H241","EUH018","EUH019","EUH044"},L112)))))&gt;0,"MEDIUM","-"))</f>
        <v>-</v>
      </c>
      <c r="AI112" s="2" t="str">
        <f>IF(SUMPRODUCT(--(NOT(ISERR(SEARCH({"H222","H224"},L112)))))&gt;0,"HIGH",IF(SUMPRODUCT(--(NOT(ISERR(SEARCH({"H225"},L112)))))&gt;0,"MEDIUM",IF(SUMPRODUCT(--(NOT(ISERR(SEARCH({"H226"},L112)))))&gt;0,"LOW","-")))</f>
        <v>-</v>
      </c>
      <c r="AJ112" s="2" t="str">
        <f>IF(SUMPRODUCT(--(NOT(ISERR(SEARCH({"H220"},M112)))))&gt;0,"HIGH",IF(SUMPRODUCT(--(NOT(ISERR(SEARCH({"H270","H271","H272"},M112)))))&gt;0,"MEDIUM",IF(SUMPRODUCT(--(NOT(ISERR(SEARCH({"H221"},M112)))))&gt;0,"LOW","-")))</f>
        <v>-</v>
      </c>
      <c r="AK112" s="2" t="str">
        <f>IF(SUMPRODUCT(--(NOT(ISERR(SEARCH({"H330"},L112)))))&gt;0,"HIGH",IF(SUMPRODUCT(--(NOT(ISERR(SEARCH({"H281","H331"},L112)))))&gt;0,"MEDIUM","-"))</f>
        <v>-</v>
      </c>
    </row>
    <row r="113" spans="1:37" ht="25" customHeight="1" x14ac:dyDescent="0.3">
      <c r="A113" s="35"/>
      <c r="B113" s="36"/>
      <c r="C113" s="36"/>
      <c r="D113" s="36"/>
      <c r="E113" s="36"/>
      <c r="F113" s="18"/>
      <c r="G113" s="19"/>
      <c r="H113" s="18"/>
      <c r="I113" s="18"/>
      <c r="J113" s="18"/>
      <c r="K113" s="18"/>
      <c r="L113" s="35"/>
      <c r="M113" s="18"/>
      <c r="N113" s="21" t="str">
        <f>IF(SUMPRODUCT(--(NOT(ISERR(SEARCH({"H400","H401","H402","H410","H411","H412","H413"},L113)))))&gt;0,"X","-")</f>
        <v>-</v>
      </c>
      <c r="O113" s="21" t="str">
        <f>IF(SUMPRODUCT(--(NOT(ISERR(SEARCH({"H302","H303","H312","H313","H315","H316","H317","H319","H320","H332","H333","H335","H336","H420","EUH014","EUH029","EUH031","EUH032","EUH059","EUH066"},L113)))))&gt;0,"X","-")</f>
        <v>-</v>
      </c>
      <c r="P113" s="21" t="str">
        <f>IF(SUMPRODUCT(--(NOT(ISERR(SEARCH({"H200","H201","H202","H203","H204","H205","H240","H241","EUH001","EUH006","EUH018","EUH019","EUH044"},L113)))))&gt;0,"X","-")</f>
        <v>-</v>
      </c>
      <c r="Q113" s="21" t="str">
        <f>IF(SUMPRODUCT(--(NOT(ISERR(SEARCH({"H304","H305","H334","H340","H341","H350","H351","H360","H361","H370","H371","H372","H373"},L113)))))&gt;0,"X","-")</f>
        <v>-</v>
      </c>
      <c r="R113" s="21" t="str">
        <f>IF(SUMPRODUCT(--(NOT(ISERR(SEARCH({"H280","H281"},L113)))))&gt;0,"X","-")</f>
        <v>-</v>
      </c>
      <c r="S113" s="21" t="str">
        <f>IF(SUMPRODUCT(--(NOT(ISERR(SEARCH({"H270","H271","H272","H281"},L113)))))&gt;0,"X","-")</f>
        <v>-</v>
      </c>
      <c r="T113" s="21" t="str">
        <f>IF(SUMPRODUCT(--(NOT(ISERR(SEARCH({"H203","H204","H220","H221","H222","H223","H224","H225","H226","H227","H228","H241","H242","H250","H251","H252","H260","H261"},L113)))))&gt;0,"X","-")</f>
        <v>-</v>
      </c>
      <c r="U113" s="21" t="str">
        <f>IF(SUMPRODUCT(--(NOT(ISERR(SEARCH({"H290","H314","H318","EUH071"},L113)))))&gt;0,"X","-")</f>
        <v>-</v>
      </c>
      <c r="V113" s="21" t="str">
        <f>IF(SUMPRODUCT(--(NOT(ISERR(SEARCH({"H300","H301","H310","H311","H330","H331","EUH070"},L113)))))&gt;0,"X","-")</f>
        <v>-</v>
      </c>
      <c r="W113" s="21" t="str">
        <f>IF(SUMPRODUCT(--(NOT(ISERR(SEARCH({"H200","201","H202","H203","H220","H222","H224","H250","H251","H252","H280","H300","H310","H330","H334","H340","H341","H350","H351","H360","H361","H362","H372","EUH001","EUH006","EUH032","EUH070"},L113)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113)))))&gt;0,"MEDIUM",IF(SUMPRODUCT(--(NOT(ISERR(SEARCH({"H221","H223","H226","H227","H228","H242","H290","H303","H304","H305","H313","H315","H316","H319","H320","H333","H336","H401","H402","EUH066"},L113)))))&gt;0,"LOW","-")))</f>
        <v>-</v>
      </c>
      <c r="X113" s="22"/>
      <c r="Y113" s="23"/>
      <c r="Z113" s="4"/>
      <c r="AA113" s="4"/>
      <c r="AB113" s="2" t="str">
        <f>IF(SUMPRODUCT(--(NOT(ISERR(SEARCH({"H350","H351","H372","EUH070"},L113)))))&gt;0,"HIGH",IF(SUMPRODUCT(--(NOT(ISERR(SEARCH({"H301","H302","H311","H312","H314","H318","H332","H335","H370","H371","H373","EUH071"},L113)))))&gt;0,"MEDIUM",IF(SUMPRODUCT(--(NOT(ISERR(SEARCH({"H223","H227","H228","H242","H290","H303","H304","H305","H313","H315","H316","H318","H319","H320","H333","H336","EUH066"},L113)))))&gt;0,"LOW","-")))</f>
        <v>-</v>
      </c>
      <c r="AC113" s="2" t="str">
        <f>IF(SUMPRODUCT(--(NOT(ISERR(SEARCH({"H334"},L113)))))&gt;0,"HIGH",IF(SUMPRODUCT(--(NOT(ISERR(SEARCH({"H317"},L113)))))&gt;0,"MEDIUM","-"))</f>
        <v>-</v>
      </c>
      <c r="AD113" s="2" t="str">
        <f>IF(SUMPRODUCT(--(NOT(ISERR(SEARCH({"H340","H341","H360","H361","H362"},L113)))))&gt;0,"HIGH","-")</f>
        <v>-</v>
      </c>
      <c r="AE113" s="2" t="str">
        <f>IF(SUMPRODUCT(--(NOT(ISERR(SEARCH({"H300","H310","H330"},L113)))))&gt;0,"HIGH","-")</f>
        <v>-</v>
      </c>
      <c r="AF113" s="2" t="str">
        <f>IF(SUMPRODUCT(--(NOT(ISERR(SEARCH({"H250","H251","H252","EUH032"},L113)))))&gt;0,"HIGH",IF(SUMPRODUCT(--(NOT(ISERR(SEARCH({"H260","H261","H270","H271","H272","EUH014","EUH029","EUH031"},L113)))))&gt;0,"MEDIUM","-"))</f>
        <v>-</v>
      </c>
      <c r="AG113" s="2" t="str">
        <f>IF(SUMPRODUCT(--(NOT(ISERR(SEARCH({"H400","H410","H411","H412","H413","H420","EUH059"},L113)))))&gt;0,"MEDIUM",IF(SUMPRODUCT(--(NOT(ISERR(SEARCH({"H401","H402"},L113)))))&gt;0,"LOW","-"))</f>
        <v>-</v>
      </c>
      <c r="AH113" s="2" t="str">
        <f>IF(SUMPRODUCT(--(NOT(ISERR(SEARCH({"H200","H201","H202","H203","H280","EUH001","EUH006"},L113)))))&gt;0,"HIGH",IF(SUMPRODUCT(--(NOT(ISERR(SEARCH({"H204","H205","H240","H241","EUH018","EUH019","EUH044"},L113)))))&gt;0,"MEDIUM","-"))</f>
        <v>-</v>
      </c>
      <c r="AI113" s="2" t="str">
        <f>IF(SUMPRODUCT(--(NOT(ISERR(SEARCH({"H222","H224"},L113)))))&gt;0,"HIGH",IF(SUMPRODUCT(--(NOT(ISERR(SEARCH({"H225"},L113)))))&gt;0,"MEDIUM",IF(SUMPRODUCT(--(NOT(ISERR(SEARCH({"H226"},L113)))))&gt;0,"LOW","-")))</f>
        <v>-</v>
      </c>
      <c r="AJ113" s="2" t="str">
        <f>IF(SUMPRODUCT(--(NOT(ISERR(SEARCH({"H220"},M113)))))&gt;0,"HIGH",IF(SUMPRODUCT(--(NOT(ISERR(SEARCH({"H270","H271","H272"},M113)))))&gt;0,"MEDIUM",IF(SUMPRODUCT(--(NOT(ISERR(SEARCH({"H221"},M113)))))&gt;0,"LOW","-")))</f>
        <v>-</v>
      </c>
      <c r="AK113" s="2" t="str">
        <f>IF(SUMPRODUCT(--(NOT(ISERR(SEARCH({"H330"},L113)))))&gt;0,"HIGH",IF(SUMPRODUCT(--(NOT(ISERR(SEARCH({"H281","H331"},L113)))))&gt;0,"MEDIUM","-"))</f>
        <v>-</v>
      </c>
    </row>
    <row r="114" spans="1:37" ht="25" customHeight="1" x14ac:dyDescent="0.3">
      <c r="A114" s="35"/>
      <c r="B114" s="36"/>
      <c r="C114" s="36"/>
      <c r="D114" s="36"/>
      <c r="E114" s="36"/>
      <c r="F114" s="18"/>
      <c r="G114" s="19"/>
      <c r="H114" s="18"/>
      <c r="I114" s="18"/>
      <c r="J114" s="18"/>
      <c r="K114" s="18"/>
      <c r="L114" s="35"/>
      <c r="M114" s="18"/>
      <c r="N114" s="21" t="str">
        <f>IF(SUMPRODUCT(--(NOT(ISERR(SEARCH({"H400","H401","H402","H410","H411","H412","H413"},L114)))))&gt;0,"X","-")</f>
        <v>-</v>
      </c>
      <c r="O114" s="21" t="str">
        <f>IF(SUMPRODUCT(--(NOT(ISERR(SEARCH({"H302","H303","H312","H313","H315","H316","H317","H319","H320","H332","H333","H335","H336","H420","EUH014","EUH029","EUH031","EUH032","EUH059","EUH066"},L114)))))&gt;0,"X","-")</f>
        <v>-</v>
      </c>
      <c r="P114" s="21" t="str">
        <f>IF(SUMPRODUCT(--(NOT(ISERR(SEARCH({"H200","H201","H202","H203","H204","H205","H240","H241","EUH001","EUH006","EUH018","EUH019","EUH044"},L114)))))&gt;0,"X","-")</f>
        <v>-</v>
      </c>
      <c r="Q114" s="21" t="str">
        <f>IF(SUMPRODUCT(--(NOT(ISERR(SEARCH({"H304","H305","H334","H340","H341","H350","H351","H360","H361","H370","H371","H372","H373"},L114)))))&gt;0,"X","-")</f>
        <v>-</v>
      </c>
      <c r="R114" s="21" t="str">
        <f>IF(SUMPRODUCT(--(NOT(ISERR(SEARCH({"H280","H281"},L114)))))&gt;0,"X","-")</f>
        <v>-</v>
      </c>
      <c r="S114" s="21" t="str">
        <f>IF(SUMPRODUCT(--(NOT(ISERR(SEARCH({"H270","H271","H272","H281"},L114)))))&gt;0,"X","-")</f>
        <v>-</v>
      </c>
      <c r="T114" s="21" t="str">
        <f>IF(SUMPRODUCT(--(NOT(ISERR(SEARCH({"H203","H204","H220","H221","H222","H223","H224","H225","H226","H227","H228","H241","H242","H250","H251","H252","H260","H261"},L114)))))&gt;0,"X","-")</f>
        <v>-</v>
      </c>
      <c r="U114" s="21" t="str">
        <f>IF(SUMPRODUCT(--(NOT(ISERR(SEARCH({"H290","H314","H318","EUH071"},L114)))))&gt;0,"X","-")</f>
        <v>-</v>
      </c>
      <c r="V114" s="21" t="str">
        <f>IF(SUMPRODUCT(--(NOT(ISERR(SEARCH({"H300","H301","H310","H311","H330","H331","EUH070"},L114)))))&gt;0,"X","-")</f>
        <v>-</v>
      </c>
      <c r="W114" s="21" t="str">
        <f>IF(SUMPRODUCT(--(NOT(ISERR(SEARCH({"H200","201","H202","H203","H220","H222","H224","H250","H251","H252","H280","H300","H310","H330","H334","H340","H341","H350","H351","H360","H361","H362","H372","EUH001","EUH006","EUH032","EUH070"},L114)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114)))))&gt;0,"MEDIUM",IF(SUMPRODUCT(--(NOT(ISERR(SEARCH({"H221","H223","H226","H227","H228","H242","H290","H303","H304","H305","H313","H315","H316","H319","H320","H333","H336","H401","H402","EUH066"},L114)))))&gt;0,"LOW","-")))</f>
        <v>-</v>
      </c>
      <c r="X114" s="22"/>
      <c r="Y114" s="23"/>
      <c r="Z114" s="4"/>
      <c r="AA114" s="4"/>
      <c r="AB114" s="2" t="str">
        <f>IF(SUMPRODUCT(--(NOT(ISERR(SEARCH({"H350","H351","H372","EUH070"},L114)))))&gt;0,"HIGH",IF(SUMPRODUCT(--(NOT(ISERR(SEARCH({"H301","H302","H311","H312","H314","H318","H332","H335","H370","H371","H373","EUH071"},L114)))))&gt;0,"MEDIUM",IF(SUMPRODUCT(--(NOT(ISERR(SEARCH({"H223","H227","H228","H242","H290","H303","H304","H305","H313","H315","H316","H318","H319","H320","H333","H336","EUH066"},L114)))))&gt;0,"LOW","-")))</f>
        <v>-</v>
      </c>
      <c r="AC114" s="2" t="str">
        <f>IF(SUMPRODUCT(--(NOT(ISERR(SEARCH({"H334"},L114)))))&gt;0,"HIGH",IF(SUMPRODUCT(--(NOT(ISERR(SEARCH({"H317"},L114)))))&gt;0,"MEDIUM","-"))</f>
        <v>-</v>
      </c>
      <c r="AD114" s="2" t="str">
        <f>IF(SUMPRODUCT(--(NOT(ISERR(SEARCH({"H340","H341","H360","H361","H362"},L114)))))&gt;0,"HIGH","-")</f>
        <v>-</v>
      </c>
      <c r="AE114" s="2" t="str">
        <f>IF(SUMPRODUCT(--(NOT(ISERR(SEARCH({"H300","H310","H330"},L114)))))&gt;0,"HIGH","-")</f>
        <v>-</v>
      </c>
      <c r="AF114" s="2" t="str">
        <f>IF(SUMPRODUCT(--(NOT(ISERR(SEARCH({"H250","H251","H252","EUH032"},L114)))))&gt;0,"HIGH",IF(SUMPRODUCT(--(NOT(ISERR(SEARCH({"H260","H261","H270","H271","H272","EUH014","EUH029","EUH031"},L114)))))&gt;0,"MEDIUM","-"))</f>
        <v>-</v>
      </c>
      <c r="AG114" s="2" t="str">
        <f>IF(SUMPRODUCT(--(NOT(ISERR(SEARCH({"H400","H410","H411","H412","H413","H420","EUH059"},L114)))))&gt;0,"MEDIUM",IF(SUMPRODUCT(--(NOT(ISERR(SEARCH({"H401","H402"},L114)))))&gt;0,"LOW","-"))</f>
        <v>-</v>
      </c>
      <c r="AH114" s="2" t="str">
        <f>IF(SUMPRODUCT(--(NOT(ISERR(SEARCH({"H200","H201","H202","H203","H280","EUH001","EUH006"},L114)))))&gt;0,"HIGH",IF(SUMPRODUCT(--(NOT(ISERR(SEARCH({"H204","H205","H240","H241","EUH018","EUH019","EUH044"},L114)))))&gt;0,"MEDIUM","-"))</f>
        <v>-</v>
      </c>
      <c r="AI114" s="2" t="str">
        <f>IF(SUMPRODUCT(--(NOT(ISERR(SEARCH({"H222","H224"},L114)))))&gt;0,"HIGH",IF(SUMPRODUCT(--(NOT(ISERR(SEARCH({"H225"},L114)))))&gt;0,"MEDIUM",IF(SUMPRODUCT(--(NOT(ISERR(SEARCH({"H226"},L114)))))&gt;0,"LOW","-")))</f>
        <v>-</v>
      </c>
      <c r="AJ114" s="2" t="str">
        <f>IF(SUMPRODUCT(--(NOT(ISERR(SEARCH({"H220"},M114)))))&gt;0,"HIGH",IF(SUMPRODUCT(--(NOT(ISERR(SEARCH({"H270","H271","H272"},M114)))))&gt;0,"MEDIUM",IF(SUMPRODUCT(--(NOT(ISERR(SEARCH({"H221"},M114)))))&gt;0,"LOW","-")))</f>
        <v>-</v>
      </c>
      <c r="AK114" s="2" t="str">
        <f>IF(SUMPRODUCT(--(NOT(ISERR(SEARCH({"H330"},L114)))))&gt;0,"HIGH",IF(SUMPRODUCT(--(NOT(ISERR(SEARCH({"H281","H331"},L114)))))&gt;0,"MEDIUM","-"))</f>
        <v>-</v>
      </c>
    </row>
    <row r="115" spans="1:37" ht="25" customHeight="1" x14ac:dyDescent="0.3">
      <c r="A115" s="35"/>
      <c r="B115" s="36"/>
      <c r="C115" s="36"/>
      <c r="D115" s="36"/>
      <c r="E115" s="36"/>
      <c r="F115" s="18"/>
      <c r="G115" s="19"/>
      <c r="H115" s="18"/>
      <c r="I115" s="18"/>
      <c r="J115" s="18"/>
      <c r="K115" s="18"/>
      <c r="L115" s="35"/>
      <c r="M115" s="18"/>
      <c r="N115" s="21" t="str">
        <f>IF(SUMPRODUCT(--(NOT(ISERR(SEARCH({"H400","H401","H402","H410","H411","H412","H413"},L115)))))&gt;0,"X","-")</f>
        <v>-</v>
      </c>
      <c r="O115" s="21" t="str">
        <f>IF(SUMPRODUCT(--(NOT(ISERR(SEARCH({"H302","H303","H312","H313","H315","H316","H317","H319","H320","H332","H333","H335","H336","H420","EUH014","EUH029","EUH031","EUH032","EUH059","EUH066"},L115)))))&gt;0,"X","-")</f>
        <v>-</v>
      </c>
      <c r="P115" s="21" t="str">
        <f>IF(SUMPRODUCT(--(NOT(ISERR(SEARCH({"H200","H201","H202","H203","H204","H205","H240","H241","EUH001","EUH006","EUH018","EUH019","EUH044"},L115)))))&gt;0,"X","-")</f>
        <v>-</v>
      </c>
      <c r="Q115" s="21" t="str">
        <f>IF(SUMPRODUCT(--(NOT(ISERR(SEARCH({"H304","H305","H334","H340","H341","H350","H351","H360","H361","H370","H371","H372","H373"},L115)))))&gt;0,"X","-")</f>
        <v>-</v>
      </c>
      <c r="R115" s="21" t="str">
        <f>IF(SUMPRODUCT(--(NOT(ISERR(SEARCH({"H280","H281"},L115)))))&gt;0,"X","-")</f>
        <v>-</v>
      </c>
      <c r="S115" s="21" t="str">
        <f>IF(SUMPRODUCT(--(NOT(ISERR(SEARCH({"H270","H271","H272","H281"},L115)))))&gt;0,"X","-")</f>
        <v>-</v>
      </c>
      <c r="T115" s="21" t="str">
        <f>IF(SUMPRODUCT(--(NOT(ISERR(SEARCH({"H203","H204","H220","H221","H222","H223","H224","H225","H226","H227","H228","H241","H242","H250","H251","H252","H260","H261"},L115)))))&gt;0,"X","-")</f>
        <v>-</v>
      </c>
      <c r="U115" s="21" t="str">
        <f>IF(SUMPRODUCT(--(NOT(ISERR(SEARCH({"H290","H314","H318","EUH071"},L115)))))&gt;0,"X","-")</f>
        <v>-</v>
      </c>
      <c r="V115" s="21" t="str">
        <f>IF(SUMPRODUCT(--(NOT(ISERR(SEARCH({"H300","H301","H310","H311","H330","H331","EUH070"},L115)))))&gt;0,"X","-")</f>
        <v>-</v>
      </c>
      <c r="W115" s="21" t="str">
        <f>IF(SUMPRODUCT(--(NOT(ISERR(SEARCH({"H200","201","H202","H203","H220","H222","H224","H250","H251","H252","H280","H300","H310","H330","H334","H340","H341","H350","H351","H360","H361","H362","H372","EUH001","EUH006","EUH032","EUH070"},L115)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115)))))&gt;0,"MEDIUM",IF(SUMPRODUCT(--(NOT(ISERR(SEARCH({"H221","H223","H226","H227","H228","H242","H290","H303","H304","H305","H313","H315","H316","H319","H320","H333","H336","H401","H402","EUH066"},L115)))))&gt;0,"LOW","-")))</f>
        <v>-</v>
      </c>
      <c r="X115" s="22"/>
      <c r="Y115" s="23"/>
      <c r="Z115" s="4"/>
      <c r="AA115" s="4"/>
      <c r="AB115" s="2" t="str">
        <f>IF(SUMPRODUCT(--(NOT(ISERR(SEARCH({"H350","H351","H372","EUH070"},L115)))))&gt;0,"HIGH",IF(SUMPRODUCT(--(NOT(ISERR(SEARCH({"H301","H302","H311","H312","H314","H318","H332","H335","H370","H371","H373","EUH071"},L115)))))&gt;0,"MEDIUM",IF(SUMPRODUCT(--(NOT(ISERR(SEARCH({"H223","H227","H228","H242","H290","H303","H304","H305","H313","H315","H316","H318","H319","H320","H333","H336","EUH066"},L115)))))&gt;0,"LOW","-")))</f>
        <v>-</v>
      </c>
      <c r="AC115" s="2" t="str">
        <f>IF(SUMPRODUCT(--(NOT(ISERR(SEARCH({"H334"},L115)))))&gt;0,"HIGH",IF(SUMPRODUCT(--(NOT(ISERR(SEARCH({"H317"},L115)))))&gt;0,"MEDIUM","-"))</f>
        <v>-</v>
      </c>
      <c r="AD115" s="2" t="str">
        <f>IF(SUMPRODUCT(--(NOT(ISERR(SEARCH({"H340","H341","H360","H361","H362"},L115)))))&gt;0,"HIGH","-")</f>
        <v>-</v>
      </c>
      <c r="AE115" s="2" t="str">
        <f>IF(SUMPRODUCT(--(NOT(ISERR(SEARCH({"H300","H310","H330"},L115)))))&gt;0,"HIGH","-")</f>
        <v>-</v>
      </c>
      <c r="AF115" s="2" t="str">
        <f>IF(SUMPRODUCT(--(NOT(ISERR(SEARCH({"H250","H251","H252","EUH032"},L115)))))&gt;0,"HIGH",IF(SUMPRODUCT(--(NOT(ISERR(SEARCH({"H260","H261","H270","H271","H272","EUH014","EUH029","EUH031"},L115)))))&gt;0,"MEDIUM","-"))</f>
        <v>-</v>
      </c>
      <c r="AG115" s="2" t="str">
        <f>IF(SUMPRODUCT(--(NOT(ISERR(SEARCH({"H400","H410","H411","H412","H413","H420","EUH059"},L115)))))&gt;0,"MEDIUM",IF(SUMPRODUCT(--(NOT(ISERR(SEARCH({"H401","H402"},L115)))))&gt;0,"LOW","-"))</f>
        <v>-</v>
      </c>
      <c r="AH115" s="2" t="str">
        <f>IF(SUMPRODUCT(--(NOT(ISERR(SEARCH({"H200","H201","H202","H203","H280","EUH001","EUH006"},L115)))))&gt;0,"HIGH",IF(SUMPRODUCT(--(NOT(ISERR(SEARCH({"H204","H205","H240","H241","EUH018","EUH019","EUH044"},L115)))))&gt;0,"MEDIUM","-"))</f>
        <v>-</v>
      </c>
      <c r="AI115" s="2" t="str">
        <f>IF(SUMPRODUCT(--(NOT(ISERR(SEARCH({"H222","H224"},L115)))))&gt;0,"HIGH",IF(SUMPRODUCT(--(NOT(ISERR(SEARCH({"H225"},L115)))))&gt;0,"MEDIUM",IF(SUMPRODUCT(--(NOT(ISERR(SEARCH({"H226"},L115)))))&gt;0,"LOW","-")))</f>
        <v>-</v>
      </c>
      <c r="AJ115" s="2" t="str">
        <f>IF(SUMPRODUCT(--(NOT(ISERR(SEARCH({"H220"},M115)))))&gt;0,"HIGH",IF(SUMPRODUCT(--(NOT(ISERR(SEARCH({"H270","H271","H272"},M115)))))&gt;0,"MEDIUM",IF(SUMPRODUCT(--(NOT(ISERR(SEARCH({"H221"},M115)))))&gt;0,"LOW","-")))</f>
        <v>-</v>
      </c>
      <c r="AK115" s="2" t="str">
        <f>IF(SUMPRODUCT(--(NOT(ISERR(SEARCH({"H330"},L115)))))&gt;0,"HIGH",IF(SUMPRODUCT(--(NOT(ISERR(SEARCH({"H281","H331"},L115)))))&gt;0,"MEDIUM","-"))</f>
        <v>-</v>
      </c>
    </row>
    <row r="116" spans="1:37" ht="25" customHeight="1" x14ac:dyDescent="0.3">
      <c r="A116" s="37"/>
      <c r="B116" s="36"/>
      <c r="C116" s="36"/>
      <c r="D116" s="36"/>
      <c r="E116" s="36"/>
      <c r="F116" s="18"/>
      <c r="G116" s="19"/>
      <c r="H116" s="18"/>
      <c r="I116" s="18"/>
      <c r="J116" s="18"/>
      <c r="K116" s="18"/>
      <c r="L116" s="35"/>
      <c r="M116" s="18"/>
      <c r="N116" s="21" t="str">
        <f>IF(SUMPRODUCT(--(NOT(ISERR(SEARCH({"H400","H401","H402","H410","H411","H412","H413"},L116)))))&gt;0,"X","-")</f>
        <v>-</v>
      </c>
      <c r="O116" s="21" t="str">
        <f>IF(SUMPRODUCT(--(NOT(ISERR(SEARCH({"H302","H303","H312","H313","H315","H316","H317","H319","H320","H332","H333","H335","H336","H420","EUH014","EUH029","EUH031","EUH032","EUH059","EUH066"},L116)))))&gt;0,"X","-")</f>
        <v>-</v>
      </c>
      <c r="P116" s="21" t="str">
        <f>IF(SUMPRODUCT(--(NOT(ISERR(SEARCH({"H200","H201","H202","H203","H204","H205","H240","H241","EUH001","EUH006","EUH018","EUH019","EUH044"},L116)))))&gt;0,"X","-")</f>
        <v>-</v>
      </c>
      <c r="Q116" s="21" t="str">
        <f>IF(SUMPRODUCT(--(NOT(ISERR(SEARCH({"H304","H305","H334","H340","H341","H350","H351","H360","H361","H370","H371","H372","H373"},L116)))))&gt;0,"X","-")</f>
        <v>-</v>
      </c>
      <c r="R116" s="21" t="str">
        <f>IF(SUMPRODUCT(--(NOT(ISERR(SEARCH({"H280","H281"},L116)))))&gt;0,"X","-")</f>
        <v>-</v>
      </c>
      <c r="S116" s="21" t="str">
        <f>IF(SUMPRODUCT(--(NOT(ISERR(SEARCH({"H270","H271","H272","H281"},L116)))))&gt;0,"X","-")</f>
        <v>-</v>
      </c>
      <c r="T116" s="21" t="str">
        <f>IF(SUMPRODUCT(--(NOT(ISERR(SEARCH({"H203","H204","H220","H221","H222","H223","H224","H225","H226","H227","H228","H241","H242","H250","H251","H252","H260","H261"},L116)))))&gt;0,"X","-")</f>
        <v>-</v>
      </c>
      <c r="U116" s="21" t="str">
        <f>IF(SUMPRODUCT(--(NOT(ISERR(SEARCH({"H290","H314","H318","EUH071"},L116)))))&gt;0,"X","-")</f>
        <v>-</v>
      </c>
      <c r="V116" s="21" t="str">
        <f>IF(SUMPRODUCT(--(NOT(ISERR(SEARCH({"H300","H301","H310","H311","H330","H331","EUH070"},L116)))))&gt;0,"X","-")</f>
        <v>-</v>
      </c>
      <c r="W116" s="21" t="str">
        <f>IF(SUMPRODUCT(--(NOT(ISERR(SEARCH({"H200","201","H202","H203","H220","H222","H224","H250","H251","H252","H280","H300","H310","H330","H334","H340","H341","H350","H351","H360","H361","H362","H372","EUH001","EUH006","EUH032","EUH070"},L116)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116)))))&gt;0,"MEDIUM",IF(SUMPRODUCT(--(NOT(ISERR(SEARCH({"H221","H223","H226","H227","H228","H242","H290","H303","H304","H305","H313","H315","H316","H319","H320","H333","H336","H401","H402","EUH066"},L116)))))&gt;0,"LOW","-")))</f>
        <v>-</v>
      </c>
      <c r="X116" s="22"/>
      <c r="Y116" s="23"/>
      <c r="Z116" s="4"/>
      <c r="AA116" s="4"/>
      <c r="AB116" s="2" t="str">
        <f>IF(SUMPRODUCT(--(NOT(ISERR(SEARCH({"H350","H351","H372","EUH070"},L116)))))&gt;0,"HIGH",IF(SUMPRODUCT(--(NOT(ISERR(SEARCH({"H301","H302","H311","H312","H314","H318","H332","H335","H370","H371","H373","EUH071"},L116)))))&gt;0,"MEDIUM",IF(SUMPRODUCT(--(NOT(ISERR(SEARCH({"H223","H227","H228","H242","H290","H303","H304","H305","H313","H315","H316","H318","H319","H320","H333","H336","EUH066"},L116)))))&gt;0,"LOW","-")))</f>
        <v>-</v>
      </c>
      <c r="AC116" s="2" t="str">
        <f>IF(SUMPRODUCT(--(NOT(ISERR(SEARCH({"H334"},L116)))))&gt;0,"HIGH",IF(SUMPRODUCT(--(NOT(ISERR(SEARCH({"H317"},L116)))))&gt;0,"MEDIUM","-"))</f>
        <v>-</v>
      </c>
      <c r="AD116" s="2" t="str">
        <f>IF(SUMPRODUCT(--(NOT(ISERR(SEARCH({"H340","H341","H360","H361","H362"},L116)))))&gt;0,"HIGH","-")</f>
        <v>-</v>
      </c>
      <c r="AE116" s="2" t="str">
        <f>IF(SUMPRODUCT(--(NOT(ISERR(SEARCH({"H300","H310","H330"},L116)))))&gt;0,"HIGH","-")</f>
        <v>-</v>
      </c>
      <c r="AF116" s="2" t="str">
        <f>IF(SUMPRODUCT(--(NOT(ISERR(SEARCH({"H250","H251","H252","EUH032"},L116)))))&gt;0,"HIGH",IF(SUMPRODUCT(--(NOT(ISERR(SEARCH({"H260","H261","H270","H271","H272","EUH014","EUH029","EUH031"},L116)))))&gt;0,"MEDIUM","-"))</f>
        <v>-</v>
      </c>
      <c r="AG116" s="2" t="str">
        <f>IF(SUMPRODUCT(--(NOT(ISERR(SEARCH({"H400","H410","H411","H412","H413","H420","EUH059"},L116)))))&gt;0,"MEDIUM",IF(SUMPRODUCT(--(NOT(ISERR(SEARCH({"H401","H402"},L116)))))&gt;0,"LOW","-"))</f>
        <v>-</v>
      </c>
      <c r="AH116" s="2" t="str">
        <f>IF(SUMPRODUCT(--(NOT(ISERR(SEARCH({"H200","H201","H202","H203","H280","EUH001","EUH006"},L116)))))&gt;0,"HIGH",IF(SUMPRODUCT(--(NOT(ISERR(SEARCH({"H204","H205","H240","H241","EUH018","EUH019","EUH044"},L116)))))&gt;0,"MEDIUM","-"))</f>
        <v>-</v>
      </c>
      <c r="AI116" s="2" t="str">
        <f>IF(SUMPRODUCT(--(NOT(ISERR(SEARCH({"H222","H224"},L116)))))&gt;0,"HIGH",IF(SUMPRODUCT(--(NOT(ISERR(SEARCH({"H225"},L116)))))&gt;0,"MEDIUM",IF(SUMPRODUCT(--(NOT(ISERR(SEARCH({"H226"},L116)))))&gt;0,"LOW","-")))</f>
        <v>-</v>
      </c>
      <c r="AJ116" s="2" t="str">
        <f>IF(SUMPRODUCT(--(NOT(ISERR(SEARCH({"H220"},M116)))))&gt;0,"HIGH",IF(SUMPRODUCT(--(NOT(ISERR(SEARCH({"H270","H271","H272"},M116)))))&gt;0,"MEDIUM",IF(SUMPRODUCT(--(NOT(ISERR(SEARCH({"H221"},M116)))))&gt;0,"LOW","-")))</f>
        <v>-</v>
      </c>
      <c r="AK116" s="2" t="str">
        <f>IF(SUMPRODUCT(--(NOT(ISERR(SEARCH({"H330"},L116)))))&gt;0,"HIGH",IF(SUMPRODUCT(--(NOT(ISERR(SEARCH({"H281","H331"},L116)))))&gt;0,"MEDIUM","-"))</f>
        <v>-</v>
      </c>
    </row>
    <row r="117" spans="1:37" ht="25" customHeight="1" x14ac:dyDescent="0.3">
      <c r="A117" s="35"/>
      <c r="B117" s="36"/>
      <c r="C117" s="36"/>
      <c r="D117" s="36"/>
      <c r="E117" s="36"/>
      <c r="F117" s="18"/>
      <c r="G117" s="19"/>
      <c r="H117" s="18"/>
      <c r="I117" s="18"/>
      <c r="J117" s="18"/>
      <c r="K117" s="18"/>
      <c r="L117" s="35"/>
      <c r="M117" s="18"/>
      <c r="N117" s="21" t="str">
        <f>IF(SUMPRODUCT(--(NOT(ISERR(SEARCH({"H400","H401","H402","H410","H411","H412","H413"},L117)))))&gt;0,"X","-")</f>
        <v>-</v>
      </c>
      <c r="O117" s="21" t="str">
        <f>IF(SUMPRODUCT(--(NOT(ISERR(SEARCH({"H302","H303","H312","H313","H315","H316","H317","H319","H320","H332","H333","H335","H336","H420","EUH014","EUH029","EUH031","EUH032","EUH059","EUH066"},L117)))))&gt;0,"X","-")</f>
        <v>-</v>
      </c>
      <c r="P117" s="21" t="str">
        <f>IF(SUMPRODUCT(--(NOT(ISERR(SEARCH({"H200","H201","H202","H203","H204","H205","H240","H241","EUH001","EUH006","EUH018","EUH019","EUH044"},L117)))))&gt;0,"X","-")</f>
        <v>-</v>
      </c>
      <c r="Q117" s="21" t="str">
        <f>IF(SUMPRODUCT(--(NOT(ISERR(SEARCH({"H304","H305","H334","H340","H341","H350","H351","H360","H361","H370","H371","H372","H373"},L117)))))&gt;0,"X","-")</f>
        <v>-</v>
      </c>
      <c r="R117" s="21" t="str">
        <f>IF(SUMPRODUCT(--(NOT(ISERR(SEARCH({"H280","H281"},L117)))))&gt;0,"X","-")</f>
        <v>-</v>
      </c>
      <c r="S117" s="21" t="str">
        <f>IF(SUMPRODUCT(--(NOT(ISERR(SEARCH({"H270","H271","H272","H281"},L117)))))&gt;0,"X","-")</f>
        <v>-</v>
      </c>
      <c r="T117" s="21" t="str">
        <f>IF(SUMPRODUCT(--(NOT(ISERR(SEARCH({"H203","H204","H220","H221","H222","H223","H224","H225","H226","H227","H228","H241","H242","H250","H251","H252","H260","H261"},L117)))))&gt;0,"X","-")</f>
        <v>-</v>
      </c>
      <c r="U117" s="21" t="str">
        <f>IF(SUMPRODUCT(--(NOT(ISERR(SEARCH({"H290","H314","H318","EUH071"},L117)))))&gt;0,"X","-")</f>
        <v>-</v>
      </c>
      <c r="V117" s="21" t="str">
        <f>IF(SUMPRODUCT(--(NOT(ISERR(SEARCH({"H300","H301","H310","H311","H330","H331","EUH070"},L117)))))&gt;0,"X","-")</f>
        <v>-</v>
      </c>
      <c r="W117" s="21" t="str">
        <f>IF(SUMPRODUCT(--(NOT(ISERR(SEARCH({"H200","201","H202","H203","H220","H222","H224","H250","H251","H252","H280","H300","H310","H330","H334","H340","H341","H350","H351","H360","H361","H362","H372","EUH001","EUH006","EUH032","EUH070"},L117)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117)))))&gt;0,"MEDIUM",IF(SUMPRODUCT(--(NOT(ISERR(SEARCH({"H221","H223","H226","H227","H228","H242","H290","H303","H304","H305","H313","H315","H316","H319","H320","H333","H336","H401","H402","EUH066"},L117)))))&gt;0,"LOW","-")))</f>
        <v>-</v>
      </c>
      <c r="X117" s="22"/>
      <c r="Y117" s="23"/>
      <c r="Z117" s="4"/>
      <c r="AA117" s="4"/>
      <c r="AB117" s="2" t="str">
        <f>IF(SUMPRODUCT(--(NOT(ISERR(SEARCH({"H350","H351","H372","EUH070"},L117)))))&gt;0,"HIGH",IF(SUMPRODUCT(--(NOT(ISERR(SEARCH({"H301","H302","H311","H312","H314","H318","H332","H335","H370","H371","H373","EUH071"},L117)))))&gt;0,"MEDIUM",IF(SUMPRODUCT(--(NOT(ISERR(SEARCH({"H223","H227","H228","H242","H290","H303","H304","H305","H313","H315","H316","H318","H319","H320","H333","H336","EUH066"},L117)))))&gt;0,"LOW","-")))</f>
        <v>-</v>
      </c>
      <c r="AC117" s="2" t="str">
        <f>IF(SUMPRODUCT(--(NOT(ISERR(SEARCH({"H334"},L117)))))&gt;0,"HIGH",IF(SUMPRODUCT(--(NOT(ISERR(SEARCH({"H317"},L117)))))&gt;0,"MEDIUM","-"))</f>
        <v>-</v>
      </c>
      <c r="AD117" s="2" t="str">
        <f>IF(SUMPRODUCT(--(NOT(ISERR(SEARCH({"H340","H341","H360","H361","H362"},L117)))))&gt;0,"HIGH","-")</f>
        <v>-</v>
      </c>
      <c r="AE117" s="2" t="str">
        <f>IF(SUMPRODUCT(--(NOT(ISERR(SEARCH({"H300","H310","H330"},L117)))))&gt;0,"HIGH","-")</f>
        <v>-</v>
      </c>
      <c r="AF117" s="2" t="str">
        <f>IF(SUMPRODUCT(--(NOT(ISERR(SEARCH({"H250","H251","H252","EUH032"},L117)))))&gt;0,"HIGH",IF(SUMPRODUCT(--(NOT(ISERR(SEARCH({"H260","H261","H270","H271","H272","EUH014","EUH029","EUH031"},L117)))))&gt;0,"MEDIUM","-"))</f>
        <v>-</v>
      </c>
      <c r="AG117" s="2" t="str">
        <f>IF(SUMPRODUCT(--(NOT(ISERR(SEARCH({"H400","H410","H411","H412","H413","H420","EUH059"},L117)))))&gt;0,"MEDIUM",IF(SUMPRODUCT(--(NOT(ISERR(SEARCH({"H401","H402"},L117)))))&gt;0,"LOW","-"))</f>
        <v>-</v>
      </c>
      <c r="AH117" s="2" t="str">
        <f>IF(SUMPRODUCT(--(NOT(ISERR(SEARCH({"H200","H201","H202","H203","H280","EUH001","EUH006"},L117)))))&gt;0,"HIGH",IF(SUMPRODUCT(--(NOT(ISERR(SEARCH({"H204","H205","H240","H241","EUH018","EUH019","EUH044"},L117)))))&gt;0,"MEDIUM","-"))</f>
        <v>-</v>
      </c>
      <c r="AI117" s="2" t="str">
        <f>IF(SUMPRODUCT(--(NOT(ISERR(SEARCH({"H222","H224"},L117)))))&gt;0,"HIGH",IF(SUMPRODUCT(--(NOT(ISERR(SEARCH({"H225"},L117)))))&gt;0,"MEDIUM",IF(SUMPRODUCT(--(NOT(ISERR(SEARCH({"H226"},L117)))))&gt;0,"LOW","-")))</f>
        <v>-</v>
      </c>
      <c r="AJ117" s="2" t="str">
        <f>IF(SUMPRODUCT(--(NOT(ISERR(SEARCH({"H220"},M117)))))&gt;0,"HIGH",IF(SUMPRODUCT(--(NOT(ISERR(SEARCH({"H270","H271","H272"},M117)))))&gt;0,"MEDIUM",IF(SUMPRODUCT(--(NOT(ISERR(SEARCH({"H221"},M117)))))&gt;0,"LOW","-")))</f>
        <v>-</v>
      </c>
      <c r="AK117" s="2" t="str">
        <f>IF(SUMPRODUCT(--(NOT(ISERR(SEARCH({"H330"},L117)))))&gt;0,"HIGH",IF(SUMPRODUCT(--(NOT(ISERR(SEARCH({"H281","H331"},L117)))))&gt;0,"MEDIUM","-"))</f>
        <v>-</v>
      </c>
    </row>
    <row r="118" spans="1:37" ht="25" customHeight="1" x14ac:dyDescent="0.3">
      <c r="A118" s="35"/>
      <c r="B118" s="36"/>
      <c r="C118" s="36"/>
      <c r="D118" s="36"/>
      <c r="E118" s="36"/>
      <c r="F118" s="18"/>
      <c r="G118" s="19"/>
      <c r="H118" s="18"/>
      <c r="I118" s="18"/>
      <c r="J118" s="18"/>
      <c r="K118" s="18"/>
      <c r="L118" s="35"/>
      <c r="M118" s="18"/>
      <c r="N118" s="21" t="str">
        <f>IF(SUMPRODUCT(--(NOT(ISERR(SEARCH({"H400","H401","H402","H410","H411","H412","H413"},L118)))))&gt;0,"X","-")</f>
        <v>-</v>
      </c>
      <c r="O118" s="21" t="str">
        <f>IF(SUMPRODUCT(--(NOT(ISERR(SEARCH({"H302","H303","H312","H313","H315","H316","H317","H319","H320","H332","H333","H335","H336","H420","EUH014","EUH029","EUH031","EUH032","EUH059","EUH066"},L118)))))&gt;0,"X","-")</f>
        <v>-</v>
      </c>
      <c r="P118" s="21" t="str">
        <f>IF(SUMPRODUCT(--(NOT(ISERR(SEARCH({"H200","H201","H202","H203","H204","H205","H240","H241","EUH001","EUH006","EUH018","EUH019","EUH044"},L118)))))&gt;0,"X","-")</f>
        <v>-</v>
      </c>
      <c r="Q118" s="21" t="str">
        <f>IF(SUMPRODUCT(--(NOT(ISERR(SEARCH({"H304","H305","H334","H340","H341","H350","H351","H360","H361","H370","H371","H372","H373"},L118)))))&gt;0,"X","-")</f>
        <v>-</v>
      </c>
      <c r="R118" s="21" t="str">
        <f>IF(SUMPRODUCT(--(NOT(ISERR(SEARCH({"H280","H281"},L118)))))&gt;0,"X","-")</f>
        <v>-</v>
      </c>
      <c r="S118" s="21" t="str">
        <f>IF(SUMPRODUCT(--(NOT(ISERR(SEARCH({"H270","H271","H272","H281"},L118)))))&gt;0,"X","-")</f>
        <v>-</v>
      </c>
      <c r="T118" s="21" t="str">
        <f>IF(SUMPRODUCT(--(NOT(ISERR(SEARCH({"H203","H204","H220","H221","H222","H223","H224","H225","H226","H227","H228","H241","H242","H250","H251","H252","H260","H261"},L118)))))&gt;0,"X","-")</f>
        <v>-</v>
      </c>
      <c r="U118" s="21" t="str">
        <f>IF(SUMPRODUCT(--(NOT(ISERR(SEARCH({"H290","H314","H318","EUH071"},L118)))))&gt;0,"X","-")</f>
        <v>-</v>
      </c>
      <c r="V118" s="21" t="str">
        <f>IF(SUMPRODUCT(--(NOT(ISERR(SEARCH({"H300","H301","H310","H311","H330","H331","EUH070"},L118)))))&gt;0,"X","-")</f>
        <v>-</v>
      </c>
      <c r="W118" s="21" t="str">
        <f>IF(SUMPRODUCT(--(NOT(ISERR(SEARCH({"H200","201","H202","H203","H220","H222","H224","H250","H251","H252","H280","H300","H310","H330","H334","H340","H341","H350","H351","H360","H361","H362","H372","EUH001","EUH006","EUH032","EUH070"},L118)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118)))))&gt;0,"MEDIUM",IF(SUMPRODUCT(--(NOT(ISERR(SEARCH({"H221","H223","H226","H227","H228","H242","H290","H303","H304","H305","H313","H315","H316","H319","H320","H333","H336","H401","H402","EUH066"},L118)))))&gt;0,"LOW","-")))</f>
        <v>-</v>
      </c>
      <c r="X118" s="22"/>
      <c r="Y118" s="23"/>
      <c r="Z118" s="4"/>
      <c r="AA118" s="4"/>
      <c r="AB118" s="2" t="str">
        <f>IF(SUMPRODUCT(--(NOT(ISERR(SEARCH({"H350","H351","H372","EUH070"},L118)))))&gt;0,"HIGH",IF(SUMPRODUCT(--(NOT(ISERR(SEARCH({"H301","H302","H311","H312","H314","H318","H332","H335","H370","H371","H373","EUH071"},L118)))))&gt;0,"MEDIUM",IF(SUMPRODUCT(--(NOT(ISERR(SEARCH({"H223","H227","H228","H242","H290","H303","H304","H305","H313","H315","H316","H318","H319","H320","H333","H336","EUH066"},L118)))))&gt;0,"LOW","-")))</f>
        <v>-</v>
      </c>
      <c r="AC118" s="2" t="str">
        <f>IF(SUMPRODUCT(--(NOT(ISERR(SEARCH({"H334"},L118)))))&gt;0,"HIGH",IF(SUMPRODUCT(--(NOT(ISERR(SEARCH({"H317"},L118)))))&gt;0,"MEDIUM","-"))</f>
        <v>-</v>
      </c>
      <c r="AD118" s="2" t="str">
        <f>IF(SUMPRODUCT(--(NOT(ISERR(SEARCH({"H340","H341","H360","H361","H362"},L118)))))&gt;0,"HIGH","-")</f>
        <v>-</v>
      </c>
      <c r="AE118" s="2" t="str">
        <f>IF(SUMPRODUCT(--(NOT(ISERR(SEARCH({"H300","H310","H330"},L118)))))&gt;0,"HIGH","-")</f>
        <v>-</v>
      </c>
      <c r="AF118" s="2" t="str">
        <f>IF(SUMPRODUCT(--(NOT(ISERR(SEARCH({"H250","H251","H252","EUH032"},L118)))))&gt;0,"HIGH",IF(SUMPRODUCT(--(NOT(ISERR(SEARCH({"H260","H261","H270","H271","H272","EUH014","EUH029","EUH031"},L118)))))&gt;0,"MEDIUM","-"))</f>
        <v>-</v>
      </c>
      <c r="AG118" s="2" t="str">
        <f>IF(SUMPRODUCT(--(NOT(ISERR(SEARCH({"H400","H410","H411","H412","H413","H420","EUH059"},L118)))))&gt;0,"MEDIUM",IF(SUMPRODUCT(--(NOT(ISERR(SEARCH({"H401","H402"},L118)))))&gt;0,"LOW","-"))</f>
        <v>-</v>
      </c>
      <c r="AH118" s="2" t="str">
        <f>IF(SUMPRODUCT(--(NOT(ISERR(SEARCH({"H200","H201","H202","H203","H280","EUH001","EUH006"},L118)))))&gt;0,"HIGH",IF(SUMPRODUCT(--(NOT(ISERR(SEARCH({"H204","H205","H240","H241","EUH018","EUH019","EUH044"},L118)))))&gt;0,"MEDIUM","-"))</f>
        <v>-</v>
      </c>
      <c r="AI118" s="2" t="str">
        <f>IF(SUMPRODUCT(--(NOT(ISERR(SEARCH({"H222","H224"},L118)))))&gt;0,"HIGH",IF(SUMPRODUCT(--(NOT(ISERR(SEARCH({"H225"},L118)))))&gt;0,"MEDIUM",IF(SUMPRODUCT(--(NOT(ISERR(SEARCH({"H226"},L118)))))&gt;0,"LOW","-")))</f>
        <v>-</v>
      </c>
      <c r="AJ118" s="2" t="str">
        <f>IF(SUMPRODUCT(--(NOT(ISERR(SEARCH({"H220"},M118)))))&gt;0,"HIGH",IF(SUMPRODUCT(--(NOT(ISERR(SEARCH({"H270","H271","H272"},M118)))))&gt;0,"MEDIUM",IF(SUMPRODUCT(--(NOT(ISERR(SEARCH({"H221"},M118)))))&gt;0,"LOW","-")))</f>
        <v>-</v>
      </c>
      <c r="AK118" s="2" t="str">
        <f>IF(SUMPRODUCT(--(NOT(ISERR(SEARCH({"H330"},L118)))))&gt;0,"HIGH",IF(SUMPRODUCT(--(NOT(ISERR(SEARCH({"H281","H331"},L118)))))&gt;0,"MEDIUM","-"))</f>
        <v>-</v>
      </c>
    </row>
    <row r="119" spans="1:37" ht="25" customHeight="1" x14ac:dyDescent="0.3">
      <c r="A119" s="37"/>
      <c r="B119" s="36"/>
      <c r="C119" s="36"/>
      <c r="D119" s="36"/>
      <c r="E119" s="36"/>
      <c r="F119" s="18"/>
      <c r="G119" s="19"/>
      <c r="H119" s="18"/>
      <c r="I119" s="18"/>
      <c r="J119" s="18"/>
      <c r="K119" s="18"/>
      <c r="L119" s="37"/>
      <c r="M119" s="18"/>
      <c r="N119" s="21" t="str">
        <f>IF(SUMPRODUCT(--(NOT(ISERR(SEARCH({"H400","H401","H402","H410","H411","H412","H413"},L119)))))&gt;0,"X","-")</f>
        <v>-</v>
      </c>
      <c r="O119" s="21" t="str">
        <f>IF(SUMPRODUCT(--(NOT(ISERR(SEARCH({"H302","H303","H312","H313","H315","H316","H317","H319","H320","H332","H333","H335","H336","H420","EUH014","EUH029","EUH031","EUH032","EUH059","EUH066"},L119)))))&gt;0,"X","-")</f>
        <v>-</v>
      </c>
      <c r="P119" s="21" t="str">
        <f>IF(SUMPRODUCT(--(NOT(ISERR(SEARCH({"H200","H201","H202","H203","H204","H205","H240","H241","EUH001","EUH006","EUH018","EUH019","EUH044"},L119)))))&gt;0,"X","-")</f>
        <v>-</v>
      </c>
      <c r="Q119" s="21" t="str">
        <f>IF(SUMPRODUCT(--(NOT(ISERR(SEARCH({"H304","H305","H334","H340","H341","H350","H351","H360","H361","H370","H371","H372","H373"},L119)))))&gt;0,"X","-")</f>
        <v>-</v>
      </c>
      <c r="R119" s="21" t="str">
        <f>IF(SUMPRODUCT(--(NOT(ISERR(SEARCH({"H280","H281"},L119)))))&gt;0,"X","-")</f>
        <v>-</v>
      </c>
      <c r="S119" s="21" t="str">
        <f>IF(SUMPRODUCT(--(NOT(ISERR(SEARCH({"H270","H271","H272","H281"},L119)))))&gt;0,"X","-")</f>
        <v>-</v>
      </c>
      <c r="T119" s="21" t="str">
        <f>IF(SUMPRODUCT(--(NOT(ISERR(SEARCH({"H203","H204","H220","H221","H222","H223","H224","H225","H226","H227","H228","H241","H242","H250","H251","H252","H260","H261"},L119)))))&gt;0,"X","-")</f>
        <v>-</v>
      </c>
      <c r="U119" s="21" t="str">
        <f>IF(SUMPRODUCT(--(NOT(ISERR(SEARCH({"H290","H314","H318","EUH071"},L119)))))&gt;0,"X","-")</f>
        <v>-</v>
      </c>
      <c r="V119" s="21" t="str">
        <f>IF(SUMPRODUCT(--(NOT(ISERR(SEARCH({"H300","H301","H310","H311","H330","H331","EUH070"},L119)))))&gt;0,"X","-")</f>
        <v>-</v>
      </c>
      <c r="W119" s="21" t="str">
        <f>IF(SUMPRODUCT(--(NOT(ISERR(SEARCH({"H200","201","H202","H203","H220","H222","H224","H250","H251","H252","H280","H300","H310","H330","H334","H340","H341","H350","H351","H360","H361","H362","H372","EUH001","EUH006","EUH032","EUH070"},L119)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119)))))&gt;0,"MEDIUM",IF(SUMPRODUCT(--(NOT(ISERR(SEARCH({"H221","H223","H226","H227","H228","H242","H290","H303","H304","H305","H313","H315","H316","H319","H320","H333","H336","H401","H402","EUH066"},L119)))))&gt;0,"LOW","-")))</f>
        <v>-</v>
      </c>
      <c r="X119" s="22"/>
      <c r="Y119" s="23"/>
      <c r="Z119" s="4"/>
      <c r="AA119" s="4"/>
      <c r="AB119" s="2" t="str">
        <f>IF(SUMPRODUCT(--(NOT(ISERR(SEARCH({"H350","H351","H372","EUH070"},L119)))))&gt;0,"HIGH",IF(SUMPRODUCT(--(NOT(ISERR(SEARCH({"H301","H302","H311","H312","H314","H318","H332","H335","H370","H371","H373","EUH071"},L119)))))&gt;0,"MEDIUM",IF(SUMPRODUCT(--(NOT(ISERR(SEARCH({"H223","H227","H228","H242","H290","H303","H304","H305","H313","H315","H316","H318","H319","H320","H333","H336","EUH066"},L119)))))&gt;0,"LOW","-")))</f>
        <v>-</v>
      </c>
      <c r="AC119" s="2" t="str">
        <f>IF(SUMPRODUCT(--(NOT(ISERR(SEARCH({"H334"},L119)))))&gt;0,"HIGH",IF(SUMPRODUCT(--(NOT(ISERR(SEARCH({"H317"},L119)))))&gt;0,"MEDIUM","-"))</f>
        <v>-</v>
      </c>
      <c r="AD119" s="2" t="str">
        <f>IF(SUMPRODUCT(--(NOT(ISERR(SEARCH({"H340","H341","H360","H361","H362"},L119)))))&gt;0,"HIGH","-")</f>
        <v>-</v>
      </c>
      <c r="AE119" s="2" t="str">
        <f>IF(SUMPRODUCT(--(NOT(ISERR(SEARCH({"H300","H310","H330"},L119)))))&gt;0,"HIGH","-")</f>
        <v>-</v>
      </c>
      <c r="AF119" s="2" t="str">
        <f>IF(SUMPRODUCT(--(NOT(ISERR(SEARCH({"H250","H251","H252","EUH032"},L119)))))&gt;0,"HIGH",IF(SUMPRODUCT(--(NOT(ISERR(SEARCH({"H260","H261","H270","H271","H272","EUH014","EUH029","EUH031"},L119)))))&gt;0,"MEDIUM","-"))</f>
        <v>-</v>
      </c>
      <c r="AG119" s="2" t="str">
        <f>IF(SUMPRODUCT(--(NOT(ISERR(SEARCH({"H400","H410","H411","H412","H413","H420","EUH059"},L119)))))&gt;0,"MEDIUM",IF(SUMPRODUCT(--(NOT(ISERR(SEARCH({"H401","H402"},L119)))))&gt;0,"LOW","-"))</f>
        <v>-</v>
      </c>
      <c r="AH119" s="2" t="str">
        <f>IF(SUMPRODUCT(--(NOT(ISERR(SEARCH({"H200","H201","H202","H203","H280","EUH001","EUH006"},L119)))))&gt;0,"HIGH",IF(SUMPRODUCT(--(NOT(ISERR(SEARCH({"H204","H205","H240","H241","EUH018","EUH019","EUH044"},L119)))))&gt;0,"MEDIUM","-"))</f>
        <v>-</v>
      </c>
      <c r="AI119" s="2" t="str">
        <f>IF(SUMPRODUCT(--(NOT(ISERR(SEARCH({"H222","H224"},L119)))))&gt;0,"HIGH",IF(SUMPRODUCT(--(NOT(ISERR(SEARCH({"H225"},L119)))))&gt;0,"MEDIUM",IF(SUMPRODUCT(--(NOT(ISERR(SEARCH({"H226"},L119)))))&gt;0,"LOW","-")))</f>
        <v>-</v>
      </c>
      <c r="AJ119" s="2" t="str">
        <f>IF(SUMPRODUCT(--(NOT(ISERR(SEARCH({"H220"},M119)))))&gt;0,"HIGH",IF(SUMPRODUCT(--(NOT(ISERR(SEARCH({"H270","H271","H272"},M119)))))&gt;0,"MEDIUM",IF(SUMPRODUCT(--(NOT(ISERR(SEARCH({"H221"},M119)))))&gt;0,"LOW","-")))</f>
        <v>-</v>
      </c>
      <c r="AK119" s="2" t="str">
        <f>IF(SUMPRODUCT(--(NOT(ISERR(SEARCH({"H330"},L119)))))&gt;0,"HIGH",IF(SUMPRODUCT(--(NOT(ISERR(SEARCH({"H281","H331"},L119)))))&gt;0,"MEDIUM","-"))</f>
        <v>-</v>
      </c>
    </row>
    <row r="120" spans="1:37" ht="25" customHeight="1" x14ac:dyDescent="0.3">
      <c r="A120" s="37"/>
      <c r="B120" s="36"/>
      <c r="C120" s="36"/>
      <c r="D120" s="36"/>
      <c r="E120" s="36"/>
      <c r="F120" s="18"/>
      <c r="G120" s="19"/>
      <c r="H120" s="18"/>
      <c r="I120" s="18"/>
      <c r="J120" s="18"/>
      <c r="K120" s="18"/>
      <c r="L120" s="37"/>
      <c r="M120" s="18"/>
      <c r="N120" s="21" t="str">
        <f>IF(SUMPRODUCT(--(NOT(ISERR(SEARCH({"H400","H401","H402","H410","H411","H412","H413"},L120)))))&gt;0,"X","-")</f>
        <v>-</v>
      </c>
      <c r="O120" s="21" t="str">
        <f>IF(SUMPRODUCT(--(NOT(ISERR(SEARCH({"H302","H303","H312","H313","H315","H316","H317","H319","H320","H332","H333","H335","H336","H420","EUH014","EUH029","EUH031","EUH032","EUH059","EUH066"},L120)))))&gt;0,"X","-")</f>
        <v>-</v>
      </c>
      <c r="P120" s="21" t="str">
        <f>IF(SUMPRODUCT(--(NOT(ISERR(SEARCH({"H200","H201","H202","H203","H204","H205","H240","H241","EUH001","EUH006","EUH018","EUH019","EUH044"},L120)))))&gt;0,"X","-")</f>
        <v>-</v>
      </c>
      <c r="Q120" s="21" t="str">
        <f>IF(SUMPRODUCT(--(NOT(ISERR(SEARCH({"H304","H305","H334","H340","H341","H350","H351","H360","H361","H370","H371","H372","H373"},L120)))))&gt;0,"X","-")</f>
        <v>-</v>
      </c>
      <c r="R120" s="21" t="str">
        <f>IF(SUMPRODUCT(--(NOT(ISERR(SEARCH({"H280","H281"},L120)))))&gt;0,"X","-")</f>
        <v>-</v>
      </c>
      <c r="S120" s="21" t="str">
        <f>IF(SUMPRODUCT(--(NOT(ISERR(SEARCH({"H270","H271","H272","H281"},L120)))))&gt;0,"X","-")</f>
        <v>-</v>
      </c>
      <c r="T120" s="21" t="str">
        <f>IF(SUMPRODUCT(--(NOT(ISERR(SEARCH({"H203","H204","H220","H221","H222","H223","H224","H225","H226","H227","H228","H241","H242","H250","H251","H252","H260","H261"},L120)))))&gt;0,"X","-")</f>
        <v>-</v>
      </c>
      <c r="U120" s="21" t="str">
        <f>IF(SUMPRODUCT(--(NOT(ISERR(SEARCH({"H290","H314","H318","EUH071"},L120)))))&gt;0,"X","-")</f>
        <v>-</v>
      </c>
      <c r="V120" s="21" t="str">
        <f>IF(SUMPRODUCT(--(NOT(ISERR(SEARCH({"H300","H301","H310","H311","H330","H331","EUH070"},L120)))))&gt;0,"X","-")</f>
        <v>-</v>
      </c>
      <c r="W120" s="21" t="str">
        <f>IF(SUMPRODUCT(--(NOT(ISERR(SEARCH({"H200","201","H202","H203","H220","H222","H224","H250","H251","H252","H280","H300","H310","H330","H334","H340","H341","H350","H351","H360","H361","H362","H372","EUH001","EUH006","EUH032","EUH070"},L120)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120)))))&gt;0,"MEDIUM",IF(SUMPRODUCT(--(NOT(ISERR(SEARCH({"H221","H223","H226","H227","H228","H242","H290","H303","H304","H305","H313","H315","H316","H319","H320","H333","H336","H401","H402","EUH066"},L120)))))&gt;0,"LOW","-")))</f>
        <v>-</v>
      </c>
      <c r="X120" s="22"/>
      <c r="Y120" s="23"/>
      <c r="Z120" s="4"/>
      <c r="AA120" s="4"/>
      <c r="AB120" s="2" t="str">
        <f>IF(SUMPRODUCT(--(NOT(ISERR(SEARCH({"H350","H351","H372","EUH070"},L120)))))&gt;0,"HIGH",IF(SUMPRODUCT(--(NOT(ISERR(SEARCH({"H301","H302","H311","H312","H314","H318","H332","H335","H370","H371","H373","EUH071"},L120)))))&gt;0,"MEDIUM",IF(SUMPRODUCT(--(NOT(ISERR(SEARCH({"H223","H227","H228","H242","H290","H303","H304","H305","H313","H315","H316","H318","H319","H320","H333","H336","EUH066"},L120)))))&gt;0,"LOW","-")))</f>
        <v>-</v>
      </c>
      <c r="AC120" s="2" t="str">
        <f>IF(SUMPRODUCT(--(NOT(ISERR(SEARCH({"H334"},L120)))))&gt;0,"HIGH",IF(SUMPRODUCT(--(NOT(ISERR(SEARCH({"H317"},L120)))))&gt;0,"MEDIUM","-"))</f>
        <v>-</v>
      </c>
      <c r="AD120" s="2" t="str">
        <f>IF(SUMPRODUCT(--(NOT(ISERR(SEARCH({"H340","H341","H360","H361","H362"},L120)))))&gt;0,"HIGH","-")</f>
        <v>-</v>
      </c>
      <c r="AE120" s="2" t="str">
        <f>IF(SUMPRODUCT(--(NOT(ISERR(SEARCH({"H300","H310","H330"},L120)))))&gt;0,"HIGH","-")</f>
        <v>-</v>
      </c>
      <c r="AF120" s="2" t="str">
        <f>IF(SUMPRODUCT(--(NOT(ISERR(SEARCH({"H250","H251","H252","EUH032"},L120)))))&gt;0,"HIGH",IF(SUMPRODUCT(--(NOT(ISERR(SEARCH({"H260","H261","H270","H271","H272","EUH014","EUH029","EUH031"},L120)))))&gt;0,"MEDIUM","-"))</f>
        <v>-</v>
      </c>
      <c r="AG120" s="2" t="str">
        <f>IF(SUMPRODUCT(--(NOT(ISERR(SEARCH({"H400","H410","H411","H412","H413","H420","EUH059"},L120)))))&gt;0,"MEDIUM",IF(SUMPRODUCT(--(NOT(ISERR(SEARCH({"H401","H402"},L120)))))&gt;0,"LOW","-"))</f>
        <v>-</v>
      </c>
      <c r="AH120" s="2" t="str">
        <f>IF(SUMPRODUCT(--(NOT(ISERR(SEARCH({"H200","H201","H202","H203","H280","EUH001","EUH006"},L120)))))&gt;0,"HIGH",IF(SUMPRODUCT(--(NOT(ISERR(SEARCH({"H204","H205","H240","H241","EUH018","EUH019","EUH044"},L120)))))&gt;0,"MEDIUM","-"))</f>
        <v>-</v>
      </c>
      <c r="AI120" s="2" t="str">
        <f>IF(SUMPRODUCT(--(NOT(ISERR(SEARCH({"H222","H224"},L120)))))&gt;0,"HIGH",IF(SUMPRODUCT(--(NOT(ISERR(SEARCH({"H225"},L120)))))&gt;0,"MEDIUM",IF(SUMPRODUCT(--(NOT(ISERR(SEARCH({"H226"},L120)))))&gt;0,"LOW","-")))</f>
        <v>-</v>
      </c>
      <c r="AJ120" s="2" t="str">
        <f>IF(SUMPRODUCT(--(NOT(ISERR(SEARCH({"H220"},M120)))))&gt;0,"HIGH",IF(SUMPRODUCT(--(NOT(ISERR(SEARCH({"H270","H271","H272"},M120)))))&gt;0,"MEDIUM",IF(SUMPRODUCT(--(NOT(ISERR(SEARCH({"H221"},M120)))))&gt;0,"LOW","-")))</f>
        <v>-</v>
      </c>
      <c r="AK120" s="2" t="str">
        <f>IF(SUMPRODUCT(--(NOT(ISERR(SEARCH({"H330"},L120)))))&gt;0,"HIGH",IF(SUMPRODUCT(--(NOT(ISERR(SEARCH({"H281","H331"},L120)))))&gt;0,"MEDIUM","-"))</f>
        <v>-</v>
      </c>
    </row>
    <row r="121" spans="1:37" ht="25" customHeight="1" x14ac:dyDescent="0.3">
      <c r="A121" s="35"/>
      <c r="B121" s="36"/>
      <c r="C121" s="36"/>
      <c r="D121" s="36"/>
      <c r="E121" s="36"/>
      <c r="F121" s="18"/>
      <c r="G121" s="19"/>
      <c r="H121" s="18"/>
      <c r="I121" s="18"/>
      <c r="J121" s="18"/>
      <c r="K121" s="18"/>
      <c r="L121" s="35"/>
      <c r="M121" s="18"/>
      <c r="N121" s="21" t="str">
        <f>IF(SUMPRODUCT(--(NOT(ISERR(SEARCH({"H400","H401","H402","H410","H411","H412","H413"},L121)))))&gt;0,"X","-")</f>
        <v>-</v>
      </c>
      <c r="O121" s="21" t="str">
        <f>IF(SUMPRODUCT(--(NOT(ISERR(SEARCH({"H302","H303","H312","H313","H315","H316","H317","H319","H320","H332","H333","H335","H336","H420","EUH014","EUH029","EUH031","EUH032","EUH059","EUH066"},L121)))))&gt;0,"X","-")</f>
        <v>-</v>
      </c>
      <c r="P121" s="21" t="str">
        <f>IF(SUMPRODUCT(--(NOT(ISERR(SEARCH({"H200","H201","H202","H203","H204","H205","H240","H241","EUH001","EUH006","EUH018","EUH019","EUH044"},L121)))))&gt;0,"X","-")</f>
        <v>-</v>
      </c>
      <c r="Q121" s="21" t="str">
        <f>IF(SUMPRODUCT(--(NOT(ISERR(SEARCH({"H304","H305","H334","H340","H341","H350","H351","H360","H361","H370","H371","H372","H373"},L121)))))&gt;0,"X","-")</f>
        <v>-</v>
      </c>
      <c r="R121" s="21" t="str">
        <f>IF(SUMPRODUCT(--(NOT(ISERR(SEARCH({"H280","H281"},L121)))))&gt;0,"X","-")</f>
        <v>-</v>
      </c>
      <c r="S121" s="21" t="str">
        <f>IF(SUMPRODUCT(--(NOT(ISERR(SEARCH({"H270","H271","H272","H281"},L121)))))&gt;0,"X","-")</f>
        <v>-</v>
      </c>
      <c r="T121" s="21" t="str">
        <f>IF(SUMPRODUCT(--(NOT(ISERR(SEARCH({"H203","H204","H220","H221","H222","H223","H224","H225","H226","H227","H228","H241","H242","H250","H251","H252","H260","H261"},L121)))))&gt;0,"X","-")</f>
        <v>-</v>
      </c>
      <c r="U121" s="21" t="str">
        <f>IF(SUMPRODUCT(--(NOT(ISERR(SEARCH({"H290","H314","H318","EUH071"},L121)))))&gt;0,"X","-")</f>
        <v>-</v>
      </c>
      <c r="V121" s="21" t="str">
        <f>IF(SUMPRODUCT(--(NOT(ISERR(SEARCH({"H300","H301","H310","H311","H330","H331","EUH070"},L121)))))&gt;0,"X","-")</f>
        <v>-</v>
      </c>
      <c r="W121" s="21" t="str">
        <f>IF(SUMPRODUCT(--(NOT(ISERR(SEARCH({"H200","201","H202","H203","H220","H222","H224","H250","H251","H252","H280","H300","H310","H330","H334","H340","H341","H350","H351","H360","H361","H362","H372","EUH001","EUH006","EUH032","EUH070"},L121)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121)))))&gt;0,"MEDIUM",IF(SUMPRODUCT(--(NOT(ISERR(SEARCH({"H221","H223","H226","H227","H228","H242","H290","H303","H304","H305","H313","H315","H316","H319","H320","H333","H336","H401","H402","EUH066"},L121)))))&gt;0,"LOW","-")))</f>
        <v>-</v>
      </c>
      <c r="X121" s="22"/>
      <c r="Y121" s="23"/>
      <c r="Z121" s="4"/>
      <c r="AA121" s="4"/>
      <c r="AB121" s="2" t="str">
        <f>IF(SUMPRODUCT(--(NOT(ISERR(SEARCH({"H350","H351","H372","EUH070"},L121)))))&gt;0,"HIGH",IF(SUMPRODUCT(--(NOT(ISERR(SEARCH({"H301","H302","H311","H312","H314","H318","H332","H335","H370","H371","H373","EUH071"},L121)))))&gt;0,"MEDIUM",IF(SUMPRODUCT(--(NOT(ISERR(SEARCH({"H223","H227","H228","H242","H290","H303","H304","H305","H313","H315","H316","H318","H319","H320","H333","H336","EUH066"},L121)))))&gt;0,"LOW","-")))</f>
        <v>-</v>
      </c>
      <c r="AC121" s="2" t="str">
        <f>IF(SUMPRODUCT(--(NOT(ISERR(SEARCH({"H334"},L121)))))&gt;0,"HIGH",IF(SUMPRODUCT(--(NOT(ISERR(SEARCH({"H317"},L121)))))&gt;0,"MEDIUM","-"))</f>
        <v>-</v>
      </c>
      <c r="AD121" s="2" t="str">
        <f>IF(SUMPRODUCT(--(NOT(ISERR(SEARCH({"H340","H341","H360","H361","H362"},L121)))))&gt;0,"HIGH","-")</f>
        <v>-</v>
      </c>
      <c r="AE121" s="2" t="str">
        <f>IF(SUMPRODUCT(--(NOT(ISERR(SEARCH({"H300","H310","H330"},L121)))))&gt;0,"HIGH","-")</f>
        <v>-</v>
      </c>
      <c r="AF121" s="2" t="str">
        <f>IF(SUMPRODUCT(--(NOT(ISERR(SEARCH({"H250","H251","H252","EUH032"},L121)))))&gt;0,"HIGH",IF(SUMPRODUCT(--(NOT(ISERR(SEARCH({"H260","H261","H270","H271","H272","EUH014","EUH029","EUH031"},L121)))))&gt;0,"MEDIUM","-"))</f>
        <v>-</v>
      </c>
      <c r="AG121" s="2" t="str">
        <f>IF(SUMPRODUCT(--(NOT(ISERR(SEARCH({"H400","H410","H411","H412","H413","H420","EUH059"},L121)))))&gt;0,"MEDIUM",IF(SUMPRODUCT(--(NOT(ISERR(SEARCH({"H401","H402"},L121)))))&gt;0,"LOW","-"))</f>
        <v>-</v>
      </c>
      <c r="AH121" s="2" t="str">
        <f>IF(SUMPRODUCT(--(NOT(ISERR(SEARCH({"H200","H201","H202","H203","H280","EUH001","EUH006"},L121)))))&gt;0,"HIGH",IF(SUMPRODUCT(--(NOT(ISERR(SEARCH({"H204","H205","H240","H241","EUH018","EUH019","EUH044"},L121)))))&gt;0,"MEDIUM","-"))</f>
        <v>-</v>
      </c>
      <c r="AI121" s="2" t="str">
        <f>IF(SUMPRODUCT(--(NOT(ISERR(SEARCH({"H222","H224"},L121)))))&gt;0,"HIGH",IF(SUMPRODUCT(--(NOT(ISERR(SEARCH({"H225"},L121)))))&gt;0,"MEDIUM",IF(SUMPRODUCT(--(NOT(ISERR(SEARCH({"H226"},L121)))))&gt;0,"LOW","-")))</f>
        <v>-</v>
      </c>
      <c r="AJ121" s="2" t="str">
        <f>IF(SUMPRODUCT(--(NOT(ISERR(SEARCH({"H220"},M121)))))&gt;0,"HIGH",IF(SUMPRODUCT(--(NOT(ISERR(SEARCH({"H270","H271","H272"},M121)))))&gt;0,"MEDIUM",IF(SUMPRODUCT(--(NOT(ISERR(SEARCH({"H221"},M121)))))&gt;0,"LOW","-")))</f>
        <v>-</v>
      </c>
      <c r="AK121" s="2" t="str">
        <f>IF(SUMPRODUCT(--(NOT(ISERR(SEARCH({"H330"},L121)))))&gt;0,"HIGH",IF(SUMPRODUCT(--(NOT(ISERR(SEARCH({"H281","H331"},L121)))))&gt;0,"MEDIUM","-"))</f>
        <v>-</v>
      </c>
    </row>
    <row r="122" spans="1:37" ht="25" customHeight="1" x14ac:dyDescent="0.3">
      <c r="A122" s="35"/>
      <c r="B122" s="36"/>
      <c r="C122" s="36"/>
      <c r="D122" s="36"/>
      <c r="E122" s="36"/>
      <c r="F122" s="18"/>
      <c r="G122" s="19"/>
      <c r="H122" s="18"/>
      <c r="I122" s="18"/>
      <c r="J122" s="18"/>
      <c r="K122" s="18"/>
      <c r="L122" s="35"/>
      <c r="M122" s="18"/>
      <c r="N122" s="21" t="str">
        <f>IF(SUMPRODUCT(--(NOT(ISERR(SEARCH({"H400","H401","H402","H410","H411","H412","H413"},L122)))))&gt;0,"X","-")</f>
        <v>-</v>
      </c>
      <c r="O122" s="21" t="str">
        <f>IF(SUMPRODUCT(--(NOT(ISERR(SEARCH({"H302","H303","H312","H313","H315","H316","H317","H319","H320","H332","H333","H335","H336","H420","EUH014","EUH029","EUH031","EUH032","EUH059","EUH066"},L122)))))&gt;0,"X","-")</f>
        <v>-</v>
      </c>
      <c r="P122" s="21" t="str">
        <f>IF(SUMPRODUCT(--(NOT(ISERR(SEARCH({"H200","H201","H202","H203","H204","H205","H240","H241","EUH001","EUH006","EUH018","EUH019","EUH044"},L122)))))&gt;0,"X","-")</f>
        <v>-</v>
      </c>
      <c r="Q122" s="21" t="str">
        <f>IF(SUMPRODUCT(--(NOT(ISERR(SEARCH({"H304","H305","H334","H340","H341","H350","H351","H360","H361","H370","H371","H372","H373"},L122)))))&gt;0,"X","-")</f>
        <v>-</v>
      </c>
      <c r="R122" s="21" t="str">
        <f>IF(SUMPRODUCT(--(NOT(ISERR(SEARCH({"H280","H281"},L122)))))&gt;0,"X","-")</f>
        <v>-</v>
      </c>
      <c r="S122" s="21" t="str">
        <f>IF(SUMPRODUCT(--(NOT(ISERR(SEARCH({"H270","H271","H272","H281"},L122)))))&gt;0,"X","-")</f>
        <v>-</v>
      </c>
      <c r="T122" s="21" t="str">
        <f>IF(SUMPRODUCT(--(NOT(ISERR(SEARCH({"H203","H204","H220","H221","H222","H223","H224","H225","H226","H227","H228","H241","H242","H250","H251","H252","H260","H261"},L122)))))&gt;0,"X","-")</f>
        <v>-</v>
      </c>
      <c r="U122" s="21" t="str">
        <f>IF(SUMPRODUCT(--(NOT(ISERR(SEARCH({"H290","H314","H318","EUH071"},L122)))))&gt;0,"X","-")</f>
        <v>-</v>
      </c>
      <c r="V122" s="21" t="str">
        <f>IF(SUMPRODUCT(--(NOT(ISERR(SEARCH({"H300","H301","H310","H311","H330","H331","EUH070"},L122)))))&gt;0,"X","-")</f>
        <v>-</v>
      </c>
      <c r="W122" s="21" t="str">
        <f>IF(SUMPRODUCT(--(NOT(ISERR(SEARCH({"H200","201","H202","H203","H220","H222","H224","H250","H251","H252","H280","H300","H310","H330","H334","H340","H341","H350","H351","H360","H361","H362","H372","EUH001","EUH006","EUH032","EUH070"},L122)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122)))))&gt;0,"MEDIUM",IF(SUMPRODUCT(--(NOT(ISERR(SEARCH({"H221","H223","H226","H227","H228","H242","H290","H303","H304","H305","H313","H315","H316","H319","H320","H333","H336","H401","H402","EUH066"},L122)))))&gt;0,"LOW","-")))</f>
        <v>-</v>
      </c>
      <c r="X122" s="22"/>
      <c r="Y122" s="23"/>
      <c r="Z122" s="4"/>
      <c r="AA122" s="4"/>
      <c r="AB122" s="2" t="str">
        <f>IF(SUMPRODUCT(--(NOT(ISERR(SEARCH({"H350","H351","H372","EUH070"},L122)))))&gt;0,"HIGH",IF(SUMPRODUCT(--(NOT(ISERR(SEARCH({"H301","H302","H311","H312","H314","H318","H332","H335","H370","H371","H373","EUH071"},L122)))))&gt;0,"MEDIUM",IF(SUMPRODUCT(--(NOT(ISERR(SEARCH({"H223","H227","H228","H242","H290","H303","H304","H305","H313","H315","H316","H318","H319","H320","H333","H336","EUH066"},L122)))))&gt;0,"LOW","-")))</f>
        <v>-</v>
      </c>
      <c r="AC122" s="2" t="str">
        <f>IF(SUMPRODUCT(--(NOT(ISERR(SEARCH({"H334"},L122)))))&gt;0,"HIGH",IF(SUMPRODUCT(--(NOT(ISERR(SEARCH({"H317"},L122)))))&gt;0,"MEDIUM","-"))</f>
        <v>-</v>
      </c>
      <c r="AD122" s="2" t="str">
        <f>IF(SUMPRODUCT(--(NOT(ISERR(SEARCH({"H340","H341","H360","H361","H362"},L122)))))&gt;0,"HIGH","-")</f>
        <v>-</v>
      </c>
      <c r="AE122" s="2" t="str">
        <f>IF(SUMPRODUCT(--(NOT(ISERR(SEARCH({"H300","H310","H330"},L122)))))&gt;0,"HIGH","-")</f>
        <v>-</v>
      </c>
      <c r="AF122" s="2" t="str">
        <f>IF(SUMPRODUCT(--(NOT(ISERR(SEARCH({"H250","H251","H252","EUH032"},L122)))))&gt;0,"HIGH",IF(SUMPRODUCT(--(NOT(ISERR(SEARCH({"H260","H261","H270","H271","H272","EUH014","EUH029","EUH031"},L122)))))&gt;0,"MEDIUM","-"))</f>
        <v>-</v>
      </c>
      <c r="AG122" s="2" t="str">
        <f>IF(SUMPRODUCT(--(NOT(ISERR(SEARCH({"H400","H410","H411","H412","H413","H420","EUH059"},L122)))))&gt;0,"MEDIUM",IF(SUMPRODUCT(--(NOT(ISERR(SEARCH({"H401","H402"},L122)))))&gt;0,"LOW","-"))</f>
        <v>-</v>
      </c>
      <c r="AH122" s="2" t="str">
        <f>IF(SUMPRODUCT(--(NOT(ISERR(SEARCH({"H200","H201","H202","H203","H280","EUH001","EUH006"},L122)))))&gt;0,"HIGH",IF(SUMPRODUCT(--(NOT(ISERR(SEARCH({"H204","H205","H240","H241","EUH018","EUH019","EUH044"},L122)))))&gt;0,"MEDIUM","-"))</f>
        <v>-</v>
      </c>
      <c r="AI122" s="2" t="str">
        <f>IF(SUMPRODUCT(--(NOT(ISERR(SEARCH({"H222","H224"},L122)))))&gt;0,"HIGH",IF(SUMPRODUCT(--(NOT(ISERR(SEARCH({"H225"},L122)))))&gt;0,"MEDIUM",IF(SUMPRODUCT(--(NOT(ISERR(SEARCH({"H226"},L122)))))&gt;0,"LOW","-")))</f>
        <v>-</v>
      </c>
      <c r="AJ122" s="2" t="str">
        <f>IF(SUMPRODUCT(--(NOT(ISERR(SEARCH({"H220"},M122)))))&gt;0,"HIGH",IF(SUMPRODUCT(--(NOT(ISERR(SEARCH({"H270","H271","H272"},M122)))))&gt;0,"MEDIUM",IF(SUMPRODUCT(--(NOT(ISERR(SEARCH({"H221"},M122)))))&gt;0,"LOW","-")))</f>
        <v>-</v>
      </c>
      <c r="AK122" s="2" t="str">
        <f>IF(SUMPRODUCT(--(NOT(ISERR(SEARCH({"H330"},L122)))))&gt;0,"HIGH",IF(SUMPRODUCT(--(NOT(ISERR(SEARCH({"H281","H331"},L122)))))&gt;0,"MEDIUM","-"))</f>
        <v>-</v>
      </c>
    </row>
    <row r="123" spans="1:37" ht="25" customHeight="1" x14ac:dyDescent="0.3">
      <c r="A123" s="35"/>
      <c r="B123" s="36"/>
      <c r="C123" s="36"/>
      <c r="D123" s="36"/>
      <c r="E123" s="36"/>
      <c r="F123" s="18"/>
      <c r="G123" s="19"/>
      <c r="H123" s="18"/>
      <c r="I123" s="18"/>
      <c r="J123" s="18"/>
      <c r="K123" s="18"/>
      <c r="L123" s="35"/>
      <c r="M123" s="18"/>
      <c r="N123" s="21" t="str">
        <f>IF(SUMPRODUCT(--(NOT(ISERR(SEARCH({"H400","H401","H402","H410","H411","H412","H413"},L123)))))&gt;0,"X","-")</f>
        <v>-</v>
      </c>
      <c r="O123" s="21" t="str">
        <f>IF(SUMPRODUCT(--(NOT(ISERR(SEARCH({"H302","H303","H312","H313","H315","H316","H317","H319","H320","H332","H333","H335","H336","H420","EUH014","EUH029","EUH031","EUH032","EUH059","EUH066"},L123)))))&gt;0,"X","-")</f>
        <v>-</v>
      </c>
      <c r="P123" s="21" t="str">
        <f>IF(SUMPRODUCT(--(NOT(ISERR(SEARCH({"H200","H201","H202","H203","H204","H205","H240","H241","EUH001","EUH006","EUH018","EUH019","EUH044"},L123)))))&gt;0,"X","-")</f>
        <v>-</v>
      </c>
      <c r="Q123" s="21" t="str">
        <f>IF(SUMPRODUCT(--(NOT(ISERR(SEARCH({"H304","H305","H334","H340","H341","H350","H351","H360","H361","H370","H371","H372","H373"},L123)))))&gt;0,"X","-")</f>
        <v>-</v>
      </c>
      <c r="R123" s="21" t="str">
        <f>IF(SUMPRODUCT(--(NOT(ISERR(SEARCH({"H280","H281"},L123)))))&gt;0,"X","-")</f>
        <v>-</v>
      </c>
      <c r="S123" s="21" t="str">
        <f>IF(SUMPRODUCT(--(NOT(ISERR(SEARCH({"H270","H271","H272","H281"},L123)))))&gt;0,"X","-")</f>
        <v>-</v>
      </c>
      <c r="T123" s="21" t="str">
        <f>IF(SUMPRODUCT(--(NOT(ISERR(SEARCH({"H203","H204","H220","H221","H222","H223","H224","H225","H226","H227","H228","H241","H242","H250","H251","H252","H260","H261"},L123)))))&gt;0,"X","-")</f>
        <v>-</v>
      </c>
      <c r="U123" s="21" t="str">
        <f>IF(SUMPRODUCT(--(NOT(ISERR(SEARCH({"H290","H314","H318","EUH071"},L123)))))&gt;0,"X","-")</f>
        <v>-</v>
      </c>
      <c r="V123" s="21" t="str">
        <f>IF(SUMPRODUCT(--(NOT(ISERR(SEARCH({"H300","H301","H310","H311","H330","H331","EUH070"},L123)))))&gt;0,"X","-")</f>
        <v>-</v>
      </c>
      <c r="W123" s="21" t="str">
        <f>IF(SUMPRODUCT(--(NOT(ISERR(SEARCH({"H200","201","H202","H203","H220","H222","H224","H250","H251","H252","H280","H300","H310","H330","H334","H340","H341","H350","H351","H360","H361","H362","H372","EUH001","EUH006","EUH032","EUH070"},L123)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123)))))&gt;0,"MEDIUM",IF(SUMPRODUCT(--(NOT(ISERR(SEARCH({"H221","H223","H226","H227","H228","H242","H290","H303","H304","H305","H313","H315","H316","H319","H320","H333","H336","H401","H402","EUH066"},L123)))))&gt;0,"LOW","-")))</f>
        <v>-</v>
      </c>
      <c r="X123" s="22"/>
      <c r="Y123" s="23"/>
      <c r="Z123" s="4"/>
      <c r="AA123" s="4"/>
      <c r="AB123" s="2" t="str">
        <f>IF(SUMPRODUCT(--(NOT(ISERR(SEARCH({"H350","H351","H372","EUH070"},L123)))))&gt;0,"HIGH",IF(SUMPRODUCT(--(NOT(ISERR(SEARCH({"H301","H302","H311","H312","H314","H318","H332","H335","H370","H371","H373","EUH071"},L123)))))&gt;0,"MEDIUM",IF(SUMPRODUCT(--(NOT(ISERR(SEARCH({"H223","H227","H228","H242","H290","H303","H304","H305","H313","H315","H316","H318","H319","H320","H333","H336","EUH066"},L123)))))&gt;0,"LOW","-")))</f>
        <v>-</v>
      </c>
      <c r="AC123" s="2" t="str">
        <f>IF(SUMPRODUCT(--(NOT(ISERR(SEARCH({"H334"},L123)))))&gt;0,"HIGH",IF(SUMPRODUCT(--(NOT(ISERR(SEARCH({"H317"},L123)))))&gt;0,"MEDIUM","-"))</f>
        <v>-</v>
      </c>
      <c r="AD123" s="2" t="str">
        <f>IF(SUMPRODUCT(--(NOT(ISERR(SEARCH({"H340","H341","H360","H361","H362"},L123)))))&gt;0,"HIGH","-")</f>
        <v>-</v>
      </c>
      <c r="AE123" s="2" t="str">
        <f>IF(SUMPRODUCT(--(NOT(ISERR(SEARCH({"H300","H310","H330"},L123)))))&gt;0,"HIGH","-")</f>
        <v>-</v>
      </c>
      <c r="AF123" s="2" t="str">
        <f>IF(SUMPRODUCT(--(NOT(ISERR(SEARCH({"H250","H251","H252","EUH032"},L123)))))&gt;0,"HIGH",IF(SUMPRODUCT(--(NOT(ISERR(SEARCH({"H260","H261","H270","H271","H272","EUH014","EUH029","EUH031"},L123)))))&gt;0,"MEDIUM","-"))</f>
        <v>-</v>
      </c>
      <c r="AG123" s="2" t="str">
        <f>IF(SUMPRODUCT(--(NOT(ISERR(SEARCH({"H400","H410","H411","H412","H413","H420","EUH059"},L123)))))&gt;0,"MEDIUM",IF(SUMPRODUCT(--(NOT(ISERR(SEARCH({"H401","H402"},L123)))))&gt;0,"LOW","-"))</f>
        <v>-</v>
      </c>
      <c r="AH123" s="2" t="str">
        <f>IF(SUMPRODUCT(--(NOT(ISERR(SEARCH({"H200","H201","H202","H203","H280","EUH001","EUH006"},L123)))))&gt;0,"HIGH",IF(SUMPRODUCT(--(NOT(ISERR(SEARCH({"H204","H205","H240","H241","EUH018","EUH019","EUH044"},L123)))))&gt;0,"MEDIUM","-"))</f>
        <v>-</v>
      </c>
      <c r="AI123" s="2" t="str">
        <f>IF(SUMPRODUCT(--(NOT(ISERR(SEARCH({"H222","H224"},L123)))))&gt;0,"HIGH",IF(SUMPRODUCT(--(NOT(ISERR(SEARCH({"H225"},L123)))))&gt;0,"MEDIUM",IF(SUMPRODUCT(--(NOT(ISERR(SEARCH({"H226"},L123)))))&gt;0,"LOW","-")))</f>
        <v>-</v>
      </c>
      <c r="AJ123" s="2" t="str">
        <f>IF(SUMPRODUCT(--(NOT(ISERR(SEARCH({"H220"},M123)))))&gt;0,"HIGH",IF(SUMPRODUCT(--(NOT(ISERR(SEARCH({"H270","H271","H272"},M123)))))&gt;0,"MEDIUM",IF(SUMPRODUCT(--(NOT(ISERR(SEARCH({"H221"},M123)))))&gt;0,"LOW","-")))</f>
        <v>-</v>
      </c>
      <c r="AK123" s="2" t="str">
        <f>IF(SUMPRODUCT(--(NOT(ISERR(SEARCH({"H330"},L123)))))&gt;0,"HIGH",IF(SUMPRODUCT(--(NOT(ISERR(SEARCH({"H281","H331"},L123)))))&gt;0,"MEDIUM","-"))</f>
        <v>-</v>
      </c>
    </row>
    <row r="124" spans="1:37" ht="25" customHeight="1" x14ac:dyDescent="0.3">
      <c r="A124" s="35"/>
      <c r="B124" s="36"/>
      <c r="C124" s="36"/>
      <c r="D124" s="36"/>
      <c r="E124" s="36"/>
      <c r="F124" s="18"/>
      <c r="G124" s="19"/>
      <c r="H124" s="18"/>
      <c r="I124" s="18"/>
      <c r="J124" s="18"/>
      <c r="K124" s="18"/>
      <c r="L124" s="35"/>
      <c r="M124" s="18"/>
      <c r="N124" s="21" t="str">
        <f>IF(SUMPRODUCT(--(NOT(ISERR(SEARCH({"H400","H401","H402","H410","H411","H412","H413"},L124)))))&gt;0,"X","-")</f>
        <v>-</v>
      </c>
      <c r="O124" s="21" t="str">
        <f>IF(SUMPRODUCT(--(NOT(ISERR(SEARCH({"H302","H303","H312","H313","H315","H316","H317","H319","H320","H332","H333","H335","H336","H420","EUH014","EUH029","EUH031","EUH032","EUH059","EUH066"},L124)))))&gt;0,"X","-")</f>
        <v>-</v>
      </c>
      <c r="P124" s="21" t="str">
        <f>IF(SUMPRODUCT(--(NOT(ISERR(SEARCH({"H200","H201","H202","H203","H204","H205","H240","H241","EUH001","EUH006","EUH018","EUH019","EUH044"},L124)))))&gt;0,"X","-")</f>
        <v>-</v>
      </c>
      <c r="Q124" s="21" t="str">
        <f>IF(SUMPRODUCT(--(NOT(ISERR(SEARCH({"H304","H305","H334","H340","H341","H350","H351","H360","H361","H370","H371","H372","H373"},L124)))))&gt;0,"X","-")</f>
        <v>-</v>
      </c>
      <c r="R124" s="21" t="str">
        <f>IF(SUMPRODUCT(--(NOT(ISERR(SEARCH({"H280","H281"},L124)))))&gt;0,"X","-")</f>
        <v>-</v>
      </c>
      <c r="S124" s="21" t="str">
        <f>IF(SUMPRODUCT(--(NOT(ISERR(SEARCH({"H270","H271","H272","H281"},L124)))))&gt;0,"X","-")</f>
        <v>-</v>
      </c>
      <c r="T124" s="21" t="str">
        <f>IF(SUMPRODUCT(--(NOT(ISERR(SEARCH({"H203","H204","H220","H221","H222","H223","H224","H225","H226","H227","H228","H241","H242","H250","H251","H252","H260","H261"},L124)))))&gt;0,"X","-")</f>
        <v>-</v>
      </c>
      <c r="U124" s="21" t="str">
        <f>IF(SUMPRODUCT(--(NOT(ISERR(SEARCH({"H290","H314","H318","EUH071"},L124)))))&gt;0,"X","-")</f>
        <v>-</v>
      </c>
      <c r="V124" s="21" t="str">
        <f>IF(SUMPRODUCT(--(NOT(ISERR(SEARCH({"H300","H301","H310","H311","H330","H331","EUH070"},L124)))))&gt;0,"X","-")</f>
        <v>-</v>
      </c>
      <c r="W124" s="21" t="str">
        <f>IF(SUMPRODUCT(--(NOT(ISERR(SEARCH({"H200","201","H202","H203","H220","H222","H224","H250","H251","H252","H280","H300","H310","H330","H334","H340","H341","H350","H351","H360","H361","H362","H372","EUH001","EUH006","EUH032","EUH070"},L124)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124)))))&gt;0,"MEDIUM",IF(SUMPRODUCT(--(NOT(ISERR(SEARCH({"H221","H223","H226","H227","H228","H242","H290","H303","H304","H305","H313","H315","H316","H319","H320","H333","H336","H401","H402","EUH066"},L124)))))&gt;0,"LOW","-")))</f>
        <v>-</v>
      </c>
      <c r="X124" s="22"/>
      <c r="Y124" s="23"/>
      <c r="Z124" s="4"/>
      <c r="AA124" s="4"/>
      <c r="AB124" s="2" t="str">
        <f>IF(SUMPRODUCT(--(NOT(ISERR(SEARCH({"H350","H351","H372","EUH070"},L124)))))&gt;0,"HIGH",IF(SUMPRODUCT(--(NOT(ISERR(SEARCH({"H301","H302","H311","H312","H314","H318","H332","H335","H370","H371","H373","EUH071"},L124)))))&gt;0,"MEDIUM",IF(SUMPRODUCT(--(NOT(ISERR(SEARCH({"H223","H227","H228","H242","H290","H303","H304","H305","H313","H315","H316","H318","H319","H320","H333","H336","EUH066"},L124)))))&gt;0,"LOW","-")))</f>
        <v>-</v>
      </c>
      <c r="AC124" s="2" t="str">
        <f>IF(SUMPRODUCT(--(NOT(ISERR(SEARCH({"H334"},L124)))))&gt;0,"HIGH",IF(SUMPRODUCT(--(NOT(ISERR(SEARCH({"H317"},L124)))))&gt;0,"MEDIUM","-"))</f>
        <v>-</v>
      </c>
      <c r="AD124" s="2" t="str">
        <f>IF(SUMPRODUCT(--(NOT(ISERR(SEARCH({"H340","H341","H360","H361","H362"},L124)))))&gt;0,"HIGH","-")</f>
        <v>-</v>
      </c>
      <c r="AE124" s="2" t="str">
        <f>IF(SUMPRODUCT(--(NOT(ISERR(SEARCH({"H300","H310","H330"},L124)))))&gt;0,"HIGH","-")</f>
        <v>-</v>
      </c>
      <c r="AF124" s="2" t="str">
        <f>IF(SUMPRODUCT(--(NOT(ISERR(SEARCH({"H250","H251","H252","EUH032"},L124)))))&gt;0,"HIGH",IF(SUMPRODUCT(--(NOT(ISERR(SEARCH({"H260","H261","H270","H271","H272","EUH014","EUH029","EUH031"},L124)))))&gt;0,"MEDIUM","-"))</f>
        <v>-</v>
      </c>
      <c r="AG124" s="2" t="str">
        <f>IF(SUMPRODUCT(--(NOT(ISERR(SEARCH({"H400","H410","H411","H412","H413","H420","EUH059"},L124)))))&gt;0,"MEDIUM",IF(SUMPRODUCT(--(NOT(ISERR(SEARCH({"H401","H402"},L124)))))&gt;0,"LOW","-"))</f>
        <v>-</v>
      </c>
      <c r="AH124" s="2" t="str">
        <f>IF(SUMPRODUCT(--(NOT(ISERR(SEARCH({"H200","H201","H202","H203","H280","EUH001","EUH006"},L124)))))&gt;0,"HIGH",IF(SUMPRODUCT(--(NOT(ISERR(SEARCH({"H204","H205","H240","H241","EUH018","EUH019","EUH044"},L124)))))&gt;0,"MEDIUM","-"))</f>
        <v>-</v>
      </c>
      <c r="AI124" s="2" t="str">
        <f>IF(SUMPRODUCT(--(NOT(ISERR(SEARCH({"H222","H224"},L124)))))&gt;0,"HIGH",IF(SUMPRODUCT(--(NOT(ISERR(SEARCH({"H225"},L124)))))&gt;0,"MEDIUM",IF(SUMPRODUCT(--(NOT(ISERR(SEARCH({"H226"},L124)))))&gt;0,"LOW","-")))</f>
        <v>-</v>
      </c>
      <c r="AJ124" s="2" t="str">
        <f>IF(SUMPRODUCT(--(NOT(ISERR(SEARCH({"H220"},M124)))))&gt;0,"HIGH",IF(SUMPRODUCT(--(NOT(ISERR(SEARCH({"H270","H271","H272"},M124)))))&gt;0,"MEDIUM",IF(SUMPRODUCT(--(NOT(ISERR(SEARCH({"H221"},M124)))))&gt;0,"LOW","-")))</f>
        <v>-</v>
      </c>
      <c r="AK124" s="2" t="str">
        <f>IF(SUMPRODUCT(--(NOT(ISERR(SEARCH({"H330"},L124)))))&gt;0,"HIGH",IF(SUMPRODUCT(--(NOT(ISERR(SEARCH({"H281","H331"},L124)))))&gt;0,"MEDIUM","-"))</f>
        <v>-</v>
      </c>
    </row>
    <row r="125" spans="1:37" ht="25" customHeight="1" x14ac:dyDescent="0.3">
      <c r="A125" s="35"/>
      <c r="B125" s="36"/>
      <c r="C125" s="36"/>
      <c r="D125" s="36"/>
      <c r="E125" s="36"/>
      <c r="F125" s="18"/>
      <c r="G125" s="19"/>
      <c r="H125" s="18"/>
      <c r="I125" s="18"/>
      <c r="J125" s="18"/>
      <c r="K125" s="18"/>
      <c r="L125" s="35"/>
      <c r="M125" s="18"/>
      <c r="N125" s="21" t="str">
        <f>IF(SUMPRODUCT(--(NOT(ISERR(SEARCH({"H400","H401","H402","H410","H411","H412","H413"},L125)))))&gt;0,"X","-")</f>
        <v>-</v>
      </c>
      <c r="O125" s="21" t="str">
        <f>IF(SUMPRODUCT(--(NOT(ISERR(SEARCH({"H302","H303","H312","H313","H315","H316","H317","H319","H320","H332","H333","H335","H336","H420","EUH014","EUH029","EUH031","EUH032","EUH059","EUH066"},L125)))))&gt;0,"X","-")</f>
        <v>-</v>
      </c>
      <c r="P125" s="21" t="str">
        <f>IF(SUMPRODUCT(--(NOT(ISERR(SEARCH({"H200","H201","H202","H203","H204","H205","H240","H241","EUH001","EUH006","EUH018","EUH019","EUH044"},L125)))))&gt;0,"X","-")</f>
        <v>-</v>
      </c>
      <c r="Q125" s="21" t="str">
        <f>IF(SUMPRODUCT(--(NOT(ISERR(SEARCH({"H304","H305","H334","H340","H341","H350","H351","H360","H361","H370","H371","H372","H373"},L125)))))&gt;0,"X","-")</f>
        <v>-</v>
      </c>
      <c r="R125" s="21" t="str">
        <f>IF(SUMPRODUCT(--(NOT(ISERR(SEARCH({"H280","H281"},L125)))))&gt;0,"X","-")</f>
        <v>-</v>
      </c>
      <c r="S125" s="21" t="str">
        <f>IF(SUMPRODUCT(--(NOT(ISERR(SEARCH({"H270","H271","H272","H281"},L125)))))&gt;0,"X","-")</f>
        <v>-</v>
      </c>
      <c r="T125" s="21" t="str">
        <f>IF(SUMPRODUCT(--(NOT(ISERR(SEARCH({"H203","H204","H220","H221","H222","H223","H224","H225","H226","H227","H228","H241","H242","H250","H251","H252","H260","H261"},L125)))))&gt;0,"X","-")</f>
        <v>-</v>
      </c>
      <c r="U125" s="21" t="str">
        <f>IF(SUMPRODUCT(--(NOT(ISERR(SEARCH({"H290","H314","H318","EUH071"},L125)))))&gt;0,"X","-")</f>
        <v>-</v>
      </c>
      <c r="V125" s="21" t="str">
        <f>IF(SUMPRODUCT(--(NOT(ISERR(SEARCH({"H300","H301","H310","H311","H330","H331","EUH070"},L125)))))&gt;0,"X","-")</f>
        <v>-</v>
      </c>
      <c r="W125" s="21" t="str">
        <f>IF(SUMPRODUCT(--(NOT(ISERR(SEARCH({"H200","201","H202","H203","H220","H222","H224","H250","H251","H252","H280","H300","H310","H330","H334","H340","H341","H350","H351","H360","H361","H362","H372","EUH001","EUH006","EUH032","EUH070"},L125)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125)))))&gt;0,"MEDIUM",IF(SUMPRODUCT(--(NOT(ISERR(SEARCH({"H221","H223","H226","H227","H228","H242","H290","H303","H304","H305","H313","H315","H316","H319","H320","H333","H336","H401","H402","EUH066"},L125)))))&gt;0,"LOW","-")))</f>
        <v>-</v>
      </c>
      <c r="X125" s="22"/>
      <c r="Y125" s="23"/>
      <c r="Z125" s="4"/>
      <c r="AA125" s="4"/>
      <c r="AB125" s="2" t="str">
        <f>IF(SUMPRODUCT(--(NOT(ISERR(SEARCH({"H350","H351","H372","EUH070"},L125)))))&gt;0,"HIGH",IF(SUMPRODUCT(--(NOT(ISERR(SEARCH({"H301","H302","H311","H312","H314","H318","H332","H335","H370","H371","H373","EUH071"},L125)))))&gt;0,"MEDIUM",IF(SUMPRODUCT(--(NOT(ISERR(SEARCH({"H223","H227","H228","H242","H290","H303","H304","H305","H313","H315","H316","H318","H319","H320","H333","H336","EUH066"},L125)))))&gt;0,"LOW","-")))</f>
        <v>-</v>
      </c>
      <c r="AC125" s="2" t="str">
        <f>IF(SUMPRODUCT(--(NOT(ISERR(SEARCH({"H334"},L125)))))&gt;0,"HIGH",IF(SUMPRODUCT(--(NOT(ISERR(SEARCH({"H317"},L125)))))&gt;0,"MEDIUM","-"))</f>
        <v>-</v>
      </c>
      <c r="AD125" s="2" t="str">
        <f>IF(SUMPRODUCT(--(NOT(ISERR(SEARCH({"H340","H341","H360","H361","H362"},L125)))))&gt;0,"HIGH","-")</f>
        <v>-</v>
      </c>
      <c r="AE125" s="2" t="str">
        <f>IF(SUMPRODUCT(--(NOT(ISERR(SEARCH({"H300","H310","H330"},L125)))))&gt;0,"HIGH","-")</f>
        <v>-</v>
      </c>
      <c r="AF125" s="2" t="str">
        <f>IF(SUMPRODUCT(--(NOT(ISERR(SEARCH({"H250","H251","H252","EUH032"},L125)))))&gt;0,"HIGH",IF(SUMPRODUCT(--(NOT(ISERR(SEARCH({"H260","H261","H270","H271","H272","EUH014","EUH029","EUH031"},L125)))))&gt;0,"MEDIUM","-"))</f>
        <v>-</v>
      </c>
      <c r="AG125" s="2" t="str">
        <f>IF(SUMPRODUCT(--(NOT(ISERR(SEARCH({"H400","H410","H411","H412","H413","H420","EUH059"},L125)))))&gt;0,"MEDIUM",IF(SUMPRODUCT(--(NOT(ISERR(SEARCH({"H401","H402"},L125)))))&gt;0,"LOW","-"))</f>
        <v>-</v>
      </c>
      <c r="AH125" s="2" t="str">
        <f>IF(SUMPRODUCT(--(NOT(ISERR(SEARCH({"H200","H201","H202","H203","H280","EUH001","EUH006"},L125)))))&gt;0,"HIGH",IF(SUMPRODUCT(--(NOT(ISERR(SEARCH({"H204","H205","H240","H241","EUH018","EUH019","EUH044"},L125)))))&gt;0,"MEDIUM","-"))</f>
        <v>-</v>
      </c>
      <c r="AI125" s="2" t="str">
        <f>IF(SUMPRODUCT(--(NOT(ISERR(SEARCH({"H222","H224"},L125)))))&gt;0,"HIGH",IF(SUMPRODUCT(--(NOT(ISERR(SEARCH({"H225"},L125)))))&gt;0,"MEDIUM",IF(SUMPRODUCT(--(NOT(ISERR(SEARCH({"H226"},L125)))))&gt;0,"LOW","-")))</f>
        <v>-</v>
      </c>
      <c r="AJ125" s="2" t="str">
        <f>IF(SUMPRODUCT(--(NOT(ISERR(SEARCH({"H220"},M125)))))&gt;0,"HIGH",IF(SUMPRODUCT(--(NOT(ISERR(SEARCH({"H270","H271","H272"},M125)))))&gt;0,"MEDIUM",IF(SUMPRODUCT(--(NOT(ISERR(SEARCH({"H221"},M125)))))&gt;0,"LOW","-")))</f>
        <v>-</v>
      </c>
      <c r="AK125" s="2" t="str">
        <f>IF(SUMPRODUCT(--(NOT(ISERR(SEARCH({"H330"},L125)))))&gt;0,"HIGH",IF(SUMPRODUCT(--(NOT(ISERR(SEARCH({"H281","H331"},L125)))))&gt;0,"MEDIUM","-"))</f>
        <v>-</v>
      </c>
    </row>
    <row r="126" spans="1:37" ht="25" customHeight="1" x14ac:dyDescent="0.3">
      <c r="A126" s="37"/>
      <c r="B126" s="36"/>
      <c r="C126" s="36"/>
      <c r="D126" s="36"/>
      <c r="E126" s="36"/>
      <c r="F126" s="18"/>
      <c r="G126" s="19"/>
      <c r="H126" s="18"/>
      <c r="I126" s="18"/>
      <c r="J126" s="18"/>
      <c r="K126" s="18"/>
      <c r="L126" s="37"/>
      <c r="M126" s="18"/>
      <c r="N126" s="21" t="str">
        <f>IF(SUMPRODUCT(--(NOT(ISERR(SEARCH({"H400","H401","H402","H410","H411","H412","H413"},L126)))))&gt;0,"X","-")</f>
        <v>-</v>
      </c>
      <c r="O126" s="21" t="str">
        <f>IF(SUMPRODUCT(--(NOT(ISERR(SEARCH({"H302","H303","H312","H313","H315","H316","H317","H319","H320","H332","H333","H335","H336","H420","EUH014","EUH029","EUH031","EUH032","EUH059","EUH066"},L126)))))&gt;0,"X","-")</f>
        <v>-</v>
      </c>
      <c r="P126" s="21" t="str">
        <f>IF(SUMPRODUCT(--(NOT(ISERR(SEARCH({"H200","H201","H202","H203","H204","H205","H240","H241","EUH001","EUH006","EUH018","EUH019","EUH044"},L126)))))&gt;0,"X","-")</f>
        <v>-</v>
      </c>
      <c r="Q126" s="21" t="str">
        <f>IF(SUMPRODUCT(--(NOT(ISERR(SEARCH({"H304","H305","H334","H340","H341","H350","H351","H360","H361","H370","H371","H372","H373"},L126)))))&gt;0,"X","-")</f>
        <v>-</v>
      </c>
      <c r="R126" s="21" t="str">
        <f>IF(SUMPRODUCT(--(NOT(ISERR(SEARCH({"H280","H281"},L126)))))&gt;0,"X","-")</f>
        <v>-</v>
      </c>
      <c r="S126" s="21" t="str">
        <f>IF(SUMPRODUCT(--(NOT(ISERR(SEARCH({"H270","H271","H272","H281"},L126)))))&gt;0,"X","-")</f>
        <v>-</v>
      </c>
      <c r="T126" s="21" t="str">
        <f>IF(SUMPRODUCT(--(NOT(ISERR(SEARCH({"H203","H204","H220","H221","H222","H223","H224","H225","H226","H227","H228","H241","H242","H250","H251","H252","H260","H261"},L126)))))&gt;0,"X","-")</f>
        <v>-</v>
      </c>
      <c r="U126" s="21" t="str">
        <f>IF(SUMPRODUCT(--(NOT(ISERR(SEARCH({"H290","H314","H318","EUH071"},L126)))))&gt;0,"X","-")</f>
        <v>-</v>
      </c>
      <c r="V126" s="21" t="str">
        <f>IF(SUMPRODUCT(--(NOT(ISERR(SEARCH({"H300","H301","H310","H311","H330","H331","EUH070"},L126)))))&gt;0,"X","-")</f>
        <v>-</v>
      </c>
      <c r="W126" s="21" t="str">
        <f>IF(SUMPRODUCT(--(NOT(ISERR(SEARCH({"H200","201","H202","H203","H220","H222","H224","H250","H251","H252","H280","H300","H310","H330","H334","H340","H341","H350","H351","H360","H361","H362","H372","EUH001","EUH006","EUH032","EUH070"},L126)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126)))))&gt;0,"MEDIUM",IF(SUMPRODUCT(--(NOT(ISERR(SEARCH({"H221","H223","H226","H227","H228","H242","H290","H303","H304","H305","H313","H315","H316","H319","H320","H333","H336","H401","H402","EUH066"},L126)))))&gt;0,"LOW","-")))</f>
        <v>-</v>
      </c>
      <c r="X126" s="22"/>
      <c r="Y126" s="23"/>
      <c r="Z126" s="4"/>
      <c r="AA126" s="4"/>
      <c r="AB126" s="2" t="str">
        <f>IF(SUMPRODUCT(--(NOT(ISERR(SEARCH({"H350","H351","H372","EUH070"},L126)))))&gt;0,"HIGH",IF(SUMPRODUCT(--(NOT(ISERR(SEARCH({"H301","H302","H311","H312","H314","H318","H332","H335","H370","H371","H373","EUH071"},L126)))))&gt;0,"MEDIUM",IF(SUMPRODUCT(--(NOT(ISERR(SEARCH({"H223","H227","H228","H242","H290","H303","H304","H305","H313","H315","H316","H318","H319","H320","H333","H336","EUH066"},L126)))))&gt;0,"LOW","-")))</f>
        <v>-</v>
      </c>
      <c r="AC126" s="2" t="str">
        <f>IF(SUMPRODUCT(--(NOT(ISERR(SEARCH({"H334"},L126)))))&gt;0,"HIGH",IF(SUMPRODUCT(--(NOT(ISERR(SEARCH({"H317"},L126)))))&gt;0,"MEDIUM","-"))</f>
        <v>-</v>
      </c>
      <c r="AD126" s="2" t="str">
        <f>IF(SUMPRODUCT(--(NOT(ISERR(SEARCH({"H340","H341","H360","H361","H362"},L126)))))&gt;0,"HIGH","-")</f>
        <v>-</v>
      </c>
      <c r="AE126" s="2" t="str">
        <f>IF(SUMPRODUCT(--(NOT(ISERR(SEARCH({"H300","H310","H330"},L126)))))&gt;0,"HIGH","-")</f>
        <v>-</v>
      </c>
      <c r="AF126" s="2" t="str">
        <f>IF(SUMPRODUCT(--(NOT(ISERR(SEARCH({"H250","H251","H252","EUH032"},L126)))))&gt;0,"HIGH",IF(SUMPRODUCT(--(NOT(ISERR(SEARCH({"H260","H261","H270","H271","H272","EUH014","EUH029","EUH031"},L126)))))&gt;0,"MEDIUM","-"))</f>
        <v>-</v>
      </c>
      <c r="AG126" s="2" t="str">
        <f>IF(SUMPRODUCT(--(NOT(ISERR(SEARCH({"H400","H410","H411","H412","H413","H420","EUH059"},L126)))))&gt;0,"MEDIUM",IF(SUMPRODUCT(--(NOT(ISERR(SEARCH({"H401","H402"},L126)))))&gt;0,"LOW","-"))</f>
        <v>-</v>
      </c>
      <c r="AH126" s="2" t="str">
        <f>IF(SUMPRODUCT(--(NOT(ISERR(SEARCH({"H200","H201","H202","H203","H280","EUH001","EUH006"},L126)))))&gt;0,"HIGH",IF(SUMPRODUCT(--(NOT(ISERR(SEARCH({"H204","H205","H240","H241","EUH018","EUH019","EUH044"},L126)))))&gt;0,"MEDIUM","-"))</f>
        <v>-</v>
      </c>
      <c r="AI126" s="2" t="str">
        <f>IF(SUMPRODUCT(--(NOT(ISERR(SEARCH({"H222","H224"},L126)))))&gt;0,"HIGH",IF(SUMPRODUCT(--(NOT(ISERR(SEARCH({"H225"},L126)))))&gt;0,"MEDIUM",IF(SUMPRODUCT(--(NOT(ISERR(SEARCH({"H226"},L126)))))&gt;0,"LOW","-")))</f>
        <v>-</v>
      </c>
      <c r="AJ126" s="2" t="str">
        <f>IF(SUMPRODUCT(--(NOT(ISERR(SEARCH({"H220"},M126)))))&gt;0,"HIGH",IF(SUMPRODUCT(--(NOT(ISERR(SEARCH({"H270","H271","H272"},M126)))))&gt;0,"MEDIUM",IF(SUMPRODUCT(--(NOT(ISERR(SEARCH({"H221"},M126)))))&gt;0,"LOW","-")))</f>
        <v>-</v>
      </c>
      <c r="AK126" s="2" t="str">
        <f>IF(SUMPRODUCT(--(NOT(ISERR(SEARCH({"H330"},L126)))))&gt;0,"HIGH",IF(SUMPRODUCT(--(NOT(ISERR(SEARCH({"H281","H331"},L126)))))&gt;0,"MEDIUM","-"))</f>
        <v>-</v>
      </c>
    </row>
    <row r="127" spans="1:37" ht="25" customHeight="1" x14ac:dyDescent="0.3">
      <c r="A127" s="35"/>
      <c r="B127" s="36"/>
      <c r="C127" s="36"/>
      <c r="D127" s="36"/>
      <c r="E127" s="36"/>
      <c r="F127" s="18"/>
      <c r="G127" s="19"/>
      <c r="H127" s="18"/>
      <c r="I127" s="18"/>
      <c r="J127" s="18"/>
      <c r="K127" s="18"/>
      <c r="L127" s="35"/>
      <c r="M127" s="18"/>
      <c r="N127" s="21" t="str">
        <f>IF(SUMPRODUCT(--(NOT(ISERR(SEARCH({"H400","H401","H402","H410","H411","H412","H413"},L127)))))&gt;0,"X","-")</f>
        <v>-</v>
      </c>
      <c r="O127" s="21" t="str">
        <f>IF(SUMPRODUCT(--(NOT(ISERR(SEARCH({"H302","H303","H312","H313","H315","H316","H317","H319","H320","H332","H333","H335","H336","H420","EUH014","EUH029","EUH031","EUH032","EUH059","EUH066"},L127)))))&gt;0,"X","-")</f>
        <v>-</v>
      </c>
      <c r="P127" s="21" t="str">
        <f>IF(SUMPRODUCT(--(NOT(ISERR(SEARCH({"H200","H201","H202","H203","H204","H205","H240","H241","EUH001","EUH006","EUH018","EUH019","EUH044"},L127)))))&gt;0,"X","-")</f>
        <v>-</v>
      </c>
      <c r="Q127" s="21" t="str">
        <f>IF(SUMPRODUCT(--(NOT(ISERR(SEARCH({"H304","H305","H334","H340","H341","H350","H351","H360","H361","H370","H371","H372","H373"},L127)))))&gt;0,"X","-")</f>
        <v>-</v>
      </c>
      <c r="R127" s="21" t="str">
        <f>IF(SUMPRODUCT(--(NOT(ISERR(SEARCH({"H280","H281"},L127)))))&gt;0,"X","-")</f>
        <v>-</v>
      </c>
      <c r="S127" s="21" t="str">
        <f>IF(SUMPRODUCT(--(NOT(ISERR(SEARCH({"H270","H271","H272","H281"},L127)))))&gt;0,"X","-")</f>
        <v>-</v>
      </c>
      <c r="T127" s="21" t="str">
        <f>IF(SUMPRODUCT(--(NOT(ISERR(SEARCH({"H203","H204","H220","H221","H222","H223","H224","H225","H226","H227","H228","H241","H242","H250","H251","H252","H260","H261"},L127)))))&gt;0,"X","-")</f>
        <v>-</v>
      </c>
      <c r="U127" s="21" t="str">
        <f>IF(SUMPRODUCT(--(NOT(ISERR(SEARCH({"H290","H314","H318","EUH071"},L127)))))&gt;0,"X","-")</f>
        <v>-</v>
      </c>
      <c r="V127" s="21" t="str">
        <f>IF(SUMPRODUCT(--(NOT(ISERR(SEARCH({"H300","H301","H310","H311","H330","H331","EUH070"},L127)))))&gt;0,"X","-")</f>
        <v>-</v>
      </c>
      <c r="W127" s="21" t="str">
        <f>IF(SUMPRODUCT(--(NOT(ISERR(SEARCH({"H200","201","H202","H203","H220","H222","H224","H250","H251","H252","H280","H300","H310","H330","H334","H340","H341","H350","H351","H360","H361","H362","H372","EUH001","EUH006","EUH032","EUH070"},L127)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127)))))&gt;0,"MEDIUM",IF(SUMPRODUCT(--(NOT(ISERR(SEARCH({"H221","H223","H226","H227","H228","H242","H290","H303","H304","H305","H313","H315","H316","H319","H320","H333","H336","H401","H402","EUH066"},L127)))))&gt;0,"LOW","-")))</f>
        <v>-</v>
      </c>
      <c r="X127" s="22"/>
      <c r="Y127" s="23"/>
      <c r="Z127" s="4"/>
      <c r="AA127" s="4"/>
      <c r="AB127" s="2" t="str">
        <f>IF(SUMPRODUCT(--(NOT(ISERR(SEARCH({"H350","H351","H372","EUH070"},L127)))))&gt;0,"HIGH",IF(SUMPRODUCT(--(NOT(ISERR(SEARCH({"H301","H302","H311","H312","H314","H318","H332","H335","H370","H371","H373","EUH071"},L127)))))&gt;0,"MEDIUM",IF(SUMPRODUCT(--(NOT(ISERR(SEARCH({"H223","H227","H228","H242","H290","H303","H304","H305","H313","H315","H316","H318","H319","H320","H333","H336","EUH066"},L127)))))&gt;0,"LOW","-")))</f>
        <v>-</v>
      </c>
      <c r="AC127" s="2" t="str">
        <f>IF(SUMPRODUCT(--(NOT(ISERR(SEARCH({"H334"},L127)))))&gt;0,"HIGH",IF(SUMPRODUCT(--(NOT(ISERR(SEARCH({"H317"},L127)))))&gt;0,"MEDIUM","-"))</f>
        <v>-</v>
      </c>
      <c r="AD127" s="2" t="str">
        <f>IF(SUMPRODUCT(--(NOT(ISERR(SEARCH({"H340","H341","H360","H361","H362"},L127)))))&gt;0,"HIGH","-")</f>
        <v>-</v>
      </c>
      <c r="AE127" s="2" t="str">
        <f>IF(SUMPRODUCT(--(NOT(ISERR(SEARCH({"H300","H310","H330"},L127)))))&gt;0,"HIGH","-")</f>
        <v>-</v>
      </c>
      <c r="AF127" s="2" t="str">
        <f>IF(SUMPRODUCT(--(NOT(ISERR(SEARCH({"H250","H251","H252","EUH032"},L127)))))&gt;0,"HIGH",IF(SUMPRODUCT(--(NOT(ISERR(SEARCH({"H260","H261","H270","H271","H272","EUH014","EUH029","EUH031"},L127)))))&gt;0,"MEDIUM","-"))</f>
        <v>-</v>
      </c>
      <c r="AG127" s="2" t="str">
        <f>IF(SUMPRODUCT(--(NOT(ISERR(SEARCH({"H400","H410","H411","H412","H413","H420","EUH059"},L127)))))&gt;0,"MEDIUM",IF(SUMPRODUCT(--(NOT(ISERR(SEARCH({"H401","H402"},L127)))))&gt;0,"LOW","-"))</f>
        <v>-</v>
      </c>
      <c r="AH127" s="2" t="str">
        <f>IF(SUMPRODUCT(--(NOT(ISERR(SEARCH({"H200","H201","H202","H203","H280","EUH001","EUH006"},L127)))))&gt;0,"HIGH",IF(SUMPRODUCT(--(NOT(ISERR(SEARCH({"H204","H205","H240","H241","EUH018","EUH019","EUH044"},L127)))))&gt;0,"MEDIUM","-"))</f>
        <v>-</v>
      </c>
      <c r="AI127" s="2" t="str">
        <f>IF(SUMPRODUCT(--(NOT(ISERR(SEARCH({"H222","H224"},L127)))))&gt;0,"HIGH",IF(SUMPRODUCT(--(NOT(ISERR(SEARCH({"H225"},L127)))))&gt;0,"MEDIUM",IF(SUMPRODUCT(--(NOT(ISERR(SEARCH({"H226"},L127)))))&gt;0,"LOW","-")))</f>
        <v>-</v>
      </c>
      <c r="AJ127" s="2" t="str">
        <f>IF(SUMPRODUCT(--(NOT(ISERR(SEARCH({"H220"},M127)))))&gt;0,"HIGH",IF(SUMPRODUCT(--(NOT(ISERR(SEARCH({"H270","H271","H272"},M127)))))&gt;0,"MEDIUM",IF(SUMPRODUCT(--(NOT(ISERR(SEARCH({"H221"},M127)))))&gt;0,"LOW","-")))</f>
        <v>-</v>
      </c>
      <c r="AK127" s="2" t="str">
        <f>IF(SUMPRODUCT(--(NOT(ISERR(SEARCH({"H330"},L127)))))&gt;0,"HIGH",IF(SUMPRODUCT(--(NOT(ISERR(SEARCH({"H281","H331"},L127)))))&gt;0,"MEDIUM","-"))</f>
        <v>-</v>
      </c>
    </row>
    <row r="128" spans="1:37" ht="25" customHeight="1" x14ac:dyDescent="0.3">
      <c r="A128" s="35"/>
      <c r="B128" s="36"/>
      <c r="C128" s="36"/>
      <c r="D128" s="36"/>
      <c r="E128" s="36"/>
      <c r="F128" s="18"/>
      <c r="G128" s="19"/>
      <c r="H128" s="18"/>
      <c r="I128" s="18"/>
      <c r="J128" s="18"/>
      <c r="K128" s="18"/>
      <c r="L128" s="37"/>
      <c r="M128" s="18"/>
      <c r="N128" s="21" t="str">
        <f>IF(SUMPRODUCT(--(NOT(ISERR(SEARCH({"H400","H401","H402","H410","H411","H412","H413"},L128)))))&gt;0,"X","-")</f>
        <v>-</v>
      </c>
      <c r="O128" s="21" t="str">
        <f>IF(SUMPRODUCT(--(NOT(ISERR(SEARCH({"H302","H303","H312","H313","H315","H316","H317","H319","H320","H332","H333","H335","H336","H420","EUH014","EUH029","EUH031","EUH032","EUH059","EUH066"},L128)))))&gt;0,"X","-")</f>
        <v>-</v>
      </c>
      <c r="P128" s="21" t="str">
        <f>IF(SUMPRODUCT(--(NOT(ISERR(SEARCH({"H200","H201","H202","H203","H204","H205","H240","H241","EUH001","EUH006","EUH018","EUH019","EUH044"},L128)))))&gt;0,"X","-")</f>
        <v>-</v>
      </c>
      <c r="Q128" s="21" t="str">
        <f>IF(SUMPRODUCT(--(NOT(ISERR(SEARCH({"H304","H305","H334","H340","H341","H350","H351","H360","H361","H370","H371","H372","H373"},L128)))))&gt;0,"X","-")</f>
        <v>-</v>
      </c>
      <c r="R128" s="21" t="str">
        <f>IF(SUMPRODUCT(--(NOT(ISERR(SEARCH({"H280","H281"},L128)))))&gt;0,"X","-")</f>
        <v>-</v>
      </c>
      <c r="S128" s="21" t="str">
        <f>IF(SUMPRODUCT(--(NOT(ISERR(SEARCH({"H270","H271","H272","H281"},L128)))))&gt;0,"X","-")</f>
        <v>-</v>
      </c>
      <c r="T128" s="21" t="str">
        <f>IF(SUMPRODUCT(--(NOT(ISERR(SEARCH({"H203","H204","H220","H221","H222","H223","H224","H225","H226","H227","H228","H241","H242","H250","H251","H252","H260","H261"},L128)))))&gt;0,"X","-")</f>
        <v>-</v>
      </c>
      <c r="U128" s="21" t="str">
        <f>IF(SUMPRODUCT(--(NOT(ISERR(SEARCH({"H290","H314","H318","EUH071"},L128)))))&gt;0,"X","-")</f>
        <v>-</v>
      </c>
      <c r="V128" s="21" t="str">
        <f>IF(SUMPRODUCT(--(NOT(ISERR(SEARCH({"H300","H301","H310","H311","H330","H331","EUH070"},L128)))))&gt;0,"X","-")</f>
        <v>-</v>
      </c>
      <c r="W128" s="21" t="str">
        <f>IF(SUMPRODUCT(--(NOT(ISERR(SEARCH({"H200","201","H202","H203","H220","H222","H224","H250","H251","H252","H280","H300","H310","H330","H334","H340","H341","H350","H351","H360","H361","H362","H372","EUH001","EUH006","EUH032","EUH070"},L128)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128)))))&gt;0,"MEDIUM",IF(SUMPRODUCT(--(NOT(ISERR(SEARCH({"H221","H223","H226","H227","H228","H242","H290","H303","H304","H305","H313","H315","H316","H319","H320","H333","H336","H401","H402","EUH066"},L128)))))&gt;0,"LOW","-")))</f>
        <v>-</v>
      </c>
      <c r="X128" s="22"/>
      <c r="Y128" s="23"/>
      <c r="Z128" s="4"/>
      <c r="AA128" s="4"/>
      <c r="AB128" s="2" t="str">
        <f>IF(SUMPRODUCT(--(NOT(ISERR(SEARCH({"H350","H351","H372","EUH070"},L128)))))&gt;0,"HIGH",IF(SUMPRODUCT(--(NOT(ISERR(SEARCH({"H301","H302","H311","H312","H314","H318","H332","H335","H370","H371","H373","EUH071"},L128)))))&gt;0,"MEDIUM",IF(SUMPRODUCT(--(NOT(ISERR(SEARCH({"H223","H227","H228","H242","H290","H303","H304","H305","H313","H315","H316","H318","H319","H320","H333","H336","EUH066"},L128)))))&gt;0,"LOW","-")))</f>
        <v>-</v>
      </c>
      <c r="AC128" s="2" t="str">
        <f>IF(SUMPRODUCT(--(NOT(ISERR(SEARCH({"H334"},L128)))))&gt;0,"HIGH",IF(SUMPRODUCT(--(NOT(ISERR(SEARCH({"H317"},L128)))))&gt;0,"MEDIUM","-"))</f>
        <v>-</v>
      </c>
      <c r="AD128" s="2" t="str">
        <f>IF(SUMPRODUCT(--(NOT(ISERR(SEARCH({"H340","H341","H360","H361","H362"},L128)))))&gt;0,"HIGH","-")</f>
        <v>-</v>
      </c>
      <c r="AE128" s="2" t="str">
        <f>IF(SUMPRODUCT(--(NOT(ISERR(SEARCH({"H300","H310","H330"},L128)))))&gt;0,"HIGH","-")</f>
        <v>-</v>
      </c>
      <c r="AF128" s="2" t="str">
        <f>IF(SUMPRODUCT(--(NOT(ISERR(SEARCH({"H250","H251","H252","EUH032"},L128)))))&gt;0,"HIGH",IF(SUMPRODUCT(--(NOT(ISERR(SEARCH({"H260","H261","H270","H271","H272","EUH014","EUH029","EUH031"},L128)))))&gt;0,"MEDIUM","-"))</f>
        <v>-</v>
      </c>
      <c r="AG128" s="2" t="str">
        <f>IF(SUMPRODUCT(--(NOT(ISERR(SEARCH({"H400","H410","H411","H412","H413","H420","EUH059"},L128)))))&gt;0,"MEDIUM",IF(SUMPRODUCT(--(NOT(ISERR(SEARCH({"H401","H402"},L128)))))&gt;0,"LOW","-"))</f>
        <v>-</v>
      </c>
      <c r="AH128" s="2" t="str">
        <f>IF(SUMPRODUCT(--(NOT(ISERR(SEARCH({"H200","H201","H202","H203","H280","EUH001","EUH006"},L128)))))&gt;0,"HIGH",IF(SUMPRODUCT(--(NOT(ISERR(SEARCH({"H204","H205","H240","H241","EUH018","EUH019","EUH044"},L128)))))&gt;0,"MEDIUM","-"))</f>
        <v>-</v>
      </c>
      <c r="AI128" s="2" t="str">
        <f>IF(SUMPRODUCT(--(NOT(ISERR(SEARCH({"H222","H224"},L128)))))&gt;0,"HIGH",IF(SUMPRODUCT(--(NOT(ISERR(SEARCH({"H225"},L128)))))&gt;0,"MEDIUM",IF(SUMPRODUCT(--(NOT(ISERR(SEARCH({"H226"},L128)))))&gt;0,"LOW","-")))</f>
        <v>-</v>
      </c>
      <c r="AJ128" s="2" t="str">
        <f>IF(SUMPRODUCT(--(NOT(ISERR(SEARCH({"H220"},M128)))))&gt;0,"HIGH",IF(SUMPRODUCT(--(NOT(ISERR(SEARCH({"H270","H271","H272"},M128)))))&gt;0,"MEDIUM",IF(SUMPRODUCT(--(NOT(ISERR(SEARCH({"H221"},M128)))))&gt;0,"LOW","-")))</f>
        <v>-</v>
      </c>
      <c r="AK128" s="2" t="str">
        <f>IF(SUMPRODUCT(--(NOT(ISERR(SEARCH({"H330"},L128)))))&gt;0,"HIGH",IF(SUMPRODUCT(--(NOT(ISERR(SEARCH({"H281","H331"},L128)))))&gt;0,"MEDIUM","-"))</f>
        <v>-</v>
      </c>
    </row>
    <row r="129" spans="1:37" ht="25" customHeight="1" x14ac:dyDescent="0.3">
      <c r="A129" s="35"/>
      <c r="B129" s="36"/>
      <c r="C129" s="36"/>
      <c r="D129" s="36"/>
      <c r="E129" s="36"/>
      <c r="F129" s="18"/>
      <c r="G129" s="19"/>
      <c r="H129" s="18"/>
      <c r="I129" s="18"/>
      <c r="J129" s="18"/>
      <c r="K129" s="18"/>
      <c r="L129" s="35"/>
      <c r="M129" s="18"/>
      <c r="N129" s="21" t="str">
        <f>IF(SUMPRODUCT(--(NOT(ISERR(SEARCH({"H400","H401","H402","H410","H411","H412","H413"},L129)))))&gt;0,"X","-")</f>
        <v>-</v>
      </c>
      <c r="O129" s="21" t="str">
        <f>IF(SUMPRODUCT(--(NOT(ISERR(SEARCH({"H302","H303","H312","H313","H315","H316","H317","H319","H320","H332","H333","H335","H336","H420","EUH014","EUH029","EUH031","EUH032","EUH059","EUH066"},L129)))))&gt;0,"X","-")</f>
        <v>-</v>
      </c>
      <c r="P129" s="21" t="str">
        <f>IF(SUMPRODUCT(--(NOT(ISERR(SEARCH({"H200","H201","H202","H203","H204","H205","H240","H241","EUH001","EUH006","EUH018","EUH019","EUH044"},L129)))))&gt;0,"X","-")</f>
        <v>-</v>
      </c>
      <c r="Q129" s="21" t="str">
        <f>IF(SUMPRODUCT(--(NOT(ISERR(SEARCH({"H304","H305","H334","H340","H341","H350","H351","H360","H361","H370","H371","H372","H373"},L129)))))&gt;0,"X","-")</f>
        <v>-</v>
      </c>
      <c r="R129" s="21" t="str">
        <f>IF(SUMPRODUCT(--(NOT(ISERR(SEARCH({"H280","H281"},L129)))))&gt;0,"X","-")</f>
        <v>-</v>
      </c>
      <c r="S129" s="21" t="str">
        <f>IF(SUMPRODUCT(--(NOT(ISERR(SEARCH({"H270","H271","H272","H281"},L129)))))&gt;0,"X","-")</f>
        <v>-</v>
      </c>
      <c r="T129" s="21" t="str">
        <f>IF(SUMPRODUCT(--(NOT(ISERR(SEARCH({"H203","H204","H220","H221","H222","H223","H224","H225","H226","H227","H228","H241","H242","H250","H251","H252","H260","H261"},L129)))))&gt;0,"X","-")</f>
        <v>-</v>
      </c>
      <c r="U129" s="21" t="str">
        <f>IF(SUMPRODUCT(--(NOT(ISERR(SEARCH({"H290","H314","H318","EUH071"},L129)))))&gt;0,"X","-")</f>
        <v>-</v>
      </c>
      <c r="V129" s="21" t="str">
        <f>IF(SUMPRODUCT(--(NOT(ISERR(SEARCH({"H300","H301","H310","H311","H330","H331","EUH070"},L129)))))&gt;0,"X","-")</f>
        <v>-</v>
      </c>
      <c r="W129" s="21" t="str">
        <f>IF(SUMPRODUCT(--(NOT(ISERR(SEARCH({"H200","201","H202","H203","H220","H222","H224","H250","H251","H252","H280","H300","H310","H330","H334","H340","H341","H350","H351","H360","H361","H362","H372","EUH001","EUH006","EUH032","EUH070"},L129)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129)))))&gt;0,"MEDIUM",IF(SUMPRODUCT(--(NOT(ISERR(SEARCH({"H221","H223","H226","H227","H228","H242","H290","H303","H304","H305","H313","H315","H316","H319","H320","H333","H336","H401","H402","EUH066"},L129)))))&gt;0,"LOW","-")))</f>
        <v>-</v>
      </c>
      <c r="X129" s="22"/>
      <c r="Y129" s="23"/>
      <c r="Z129" s="4"/>
      <c r="AA129" s="4"/>
      <c r="AB129" s="2" t="str">
        <f>IF(SUMPRODUCT(--(NOT(ISERR(SEARCH({"H350","H351","H372","EUH070"},L129)))))&gt;0,"HIGH",IF(SUMPRODUCT(--(NOT(ISERR(SEARCH({"H301","H302","H311","H312","H314","H318","H332","H335","H370","H371","H373","EUH071"},L129)))))&gt;0,"MEDIUM",IF(SUMPRODUCT(--(NOT(ISERR(SEARCH({"H223","H227","H228","H242","H290","H303","H304","H305","H313","H315","H316","H318","H319","H320","H333","H336","EUH066"},L129)))))&gt;0,"LOW","-")))</f>
        <v>-</v>
      </c>
      <c r="AC129" s="2" t="str">
        <f>IF(SUMPRODUCT(--(NOT(ISERR(SEARCH({"H334"},L129)))))&gt;0,"HIGH",IF(SUMPRODUCT(--(NOT(ISERR(SEARCH({"H317"},L129)))))&gt;0,"MEDIUM","-"))</f>
        <v>-</v>
      </c>
      <c r="AD129" s="2" t="str">
        <f>IF(SUMPRODUCT(--(NOT(ISERR(SEARCH({"H340","H341","H360","H361","H362"},L129)))))&gt;0,"HIGH","-")</f>
        <v>-</v>
      </c>
      <c r="AE129" s="2" t="str">
        <f>IF(SUMPRODUCT(--(NOT(ISERR(SEARCH({"H300","H310","H330"},L129)))))&gt;0,"HIGH","-")</f>
        <v>-</v>
      </c>
      <c r="AF129" s="2" t="str">
        <f>IF(SUMPRODUCT(--(NOT(ISERR(SEARCH({"H250","H251","H252","EUH032"},L129)))))&gt;0,"HIGH",IF(SUMPRODUCT(--(NOT(ISERR(SEARCH({"H260","H261","H270","H271","H272","EUH014","EUH029","EUH031"},L129)))))&gt;0,"MEDIUM","-"))</f>
        <v>-</v>
      </c>
      <c r="AG129" s="2" t="str">
        <f>IF(SUMPRODUCT(--(NOT(ISERR(SEARCH({"H400","H410","H411","H412","H413","H420","EUH059"},L129)))))&gt;0,"MEDIUM",IF(SUMPRODUCT(--(NOT(ISERR(SEARCH({"H401","H402"},L129)))))&gt;0,"LOW","-"))</f>
        <v>-</v>
      </c>
      <c r="AH129" s="2" t="str">
        <f>IF(SUMPRODUCT(--(NOT(ISERR(SEARCH({"H200","H201","H202","H203","H280","EUH001","EUH006"},L129)))))&gt;0,"HIGH",IF(SUMPRODUCT(--(NOT(ISERR(SEARCH({"H204","H205","H240","H241","EUH018","EUH019","EUH044"},L129)))))&gt;0,"MEDIUM","-"))</f>
        <v>-</v>
      </c>
      <c r="AI129" s="2" t="str">
        <f>IF(SUMPRODUCT(--(NOT(ISERR(SEARCH({"H222","H224"},L129)))))&gt;0,"HIGH",IF(SUMPRODUCT(--(NOT(ISERR(SEARCH({"H225"},L129)))))&gt;0,"MEDIUM",IF(SUMPRODUCT(--(NOT(ISERR(SEARCH({"H226"},L129)))))&gt;0,"LOW","-")))</f>
        <v>-</v>
      </c>
      <c r="AJ129" s="2" t="str">
        <f>IF(SUMPRODUCT(--(NOT(ISERR(SEARCH({"H220"},M129)))))&gt;0,"HIGH",IF(SUMPRODUCT(--(NOT(ISERR(SEARCH({"H270","H271","H272"},M129)))))&gt;0,"MEDIUM",IF(SUMPRODUCT(--(NOT(ISERR(SEARCH({"H221"},M129)))))&gt;0,"LOW","-")))</f>
        <v>-</v>
      </c>
      <c r="AK129" s="2" t="str">
        <f>IF(SUMPRODUCT(--(NOT(ISERR(SEARCH({"H330"},L129)))))&gt;0,"HIGH",IF(SUMPRODUCT(--(NOT(ISERR(SEARCH({"H281","H331"},L129)))))&gt;0,"MEDIUM","-"))</f>
        <v>-</v>
      </c>
    </row>
    <row r="130" spans="1:37" ht="25" customHeight="1" x14ac:dyDescent="0.3">
      <c r="A130" s="35"/>
      <c r="B130" s="36"/>
      <c r="C130" s="36"/>
      <c r="D130" s="36"/>
      <c r="E130" s="36"/>
      <c r="F130" s="18"/>
      <c r="G130" s="19"/>
      <c r="H130" s="18"/>
      <c r="I130" s="18"/>
      <c r="J130" s="18"/>
      <c r="K130" s="18"/>
      <c r="L130" s="35"/>
      <c r="M130" s="18"/>
      <c r="N130" s="21" t="str">
        <f>IF(SUMPRODUCT(--(NOT(ISERR(SEARCH({"H400","H401","H402","H410","H411","H412","H413"},L130)))))&gt;0,"X","-")</f>
        <v>-</v>
      </c>
      <c r="O130" s="21" t="str">
        <f>IF(SUMPRODUCT(--(NOT(ISERR(SEARCH({"H302","H303","H312","H313","H315","H316","H317","H319","H320","H332","H333","H335","H336","H420","EUH014","EUH029","EUH031","EUH032","EUH059","EUH066"},L130)))))&gt;0,"X","-")</f>
        <v>-</v>
      </c>
      <c r="P130" s="21" t="str">
        <f>IF(SUMPRODUCT(--(NOT(ISERR(SEARCH({"H200","H201","H202","H203","H204","H205","H240","H241","EUH001","EUH006","EUH018","EUH019","EUH044"},L130)))))&gt;0,"X","-")</f>
        <v>-</v>
      </c>
      <c r="Q130" s="21" t="str">
        <f>IF(SUMPRODUCT(--(NOT(ISERR(SEARCH({"H304","H305","H334","H340","H341","H350","H351","H360","H361","H370","H371","H372","H373"},L130)))))&gt;0,"X","-")</f>
        <v>-</v>
      </c>
      <c r="R130" s="21" t="str">
        <f>IF(SUMPRODUCT(--(NOT(ISERR(SEARCH({"H280","H281"},L130)))))&gt;0,"X","-")</f>
        <v>-</v>
      </c>
      <c r="S130" s="21" t="str">
        <f>IF(SUMPRODUCT(--(NOT(ISERR(SEARCH({"H270","H271","H272","H281"},L130)))))&gt;0,"X","-")</f>
        <v>-</v>
      </c>
      <c r="T130" s="21" t="str">
        <f>IF(SUMPRODUCT(--(NOT(ISERR(SEARCH({"H203","H204","H220","H221","H222","H223","H224","H225","H226","H227","H228","H241","H242","H250","H251","H252","H260","H261"},L130)))))&gt;0,"X","-")</f>
        <v>-</v>
      </c>
      <c r="U130" s="21" t="str">
        <f>IF(SUMPRODUCT(--(NOT(ISERR(SEARCH({"H290","H314","H318","EUH071"},L130)))))&gt;0,"X","-")</f>
        <v>-</v>
      </c>
      <c r="V130" s="21" t="str">
        <f>IF(SUMPRODUCT(--(NOT(ISERR(SEARCH({"H300","H301","H310","H311","H330","H331","EUH070"},L130)))))&gt;0,"X","-")</f>
        <v>-</v>
      </c>
      <c r="W130" s="21" t="str">
        <f>IF(SUMPRODUCT(--(NOT(ISERR(SEARCH({"H200","201","H202","H203","H220","H222","H224","H250","H251","H252","H280","H300","H310","H330","H334","H340","H341","H350","H351","H360","H361","H362","H372","EUH001","EUH006","EUH032","EUH070"},L130)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130)))))&gt;0,"MEDIUM",IF(SUMPRODUCT(--(NOT(ISERR(SEARCH({"H221","H223","H226","H227","H228","H242","H290","H303","H304","H305","H313","H315","H316","H319","H320","H333","H336","H401","H402","EUH066"},L130)))))&gt;0,"LOW","-")))</f>
        <v>-</v>
      </c>
      <c r="X130" s="22"/>
      <c r="Y130" s="23"/>
      <c r="Z130" s="4"/>
      <c r="AA130" s="4"/>
      <c r="AB130" s="2" t="str">
        <f>IF(SUMPRODUCT(--(NOT(ISERR(SEARCH({"H350","H351","H372","EUH070"},L130)))))&gt;0,"HIGH",IF(SUMPRODUCT(--(NOT(ISERR(SEARCH({"H301","H302","H311","H312","H314","H318","H332","H335","H370","H371","H373","EUH071"},L130)))))&gt;0,"MEDIUM",IF(SUMPRODUCT(--(NOT(ISERR(SEARCH({"H223","H227","H228","H242","H290","H303","H304","H305","H313","H315","H316","H318","H319","H320","H333","H336","EUH066"},L130)))))&gt;0,"LOW","-")))</f>
        <v>-</v>
      </c>
      <c r="AC130" s="2" t="str">
        <f>IF(SUMPRODUCT(--(NOT(ISERR(SEARCH({"H334"},L130)))))&gt;0,"HIGH",IF(SUMPRODUCT(--(NOT(ISERR(SEARCH({"H317"},L130)))))&gt;0,"MEDIUM","-"))</f>
        <v>-</v>
      </c>
      <c r="AD130" s="2" t="str">
        <f>IF(SUMPRODUCT(--(NOT(ISERR(SEARCH({"H340","H341","H360","H361","H362"},L130)))))&gt;0,"HIGH","-")</f>
        <v>-</v>
      </c>
      <c r="AE130" s="2" t="str">
        <f>IF(SUMPRODUCT(--(NOT(ISERR(SEARCH({"H300","H310","H330"},L130)))))&gt;0,"HIGH","-")</f>
        <v>-</v>
      </c>
      <c r="AF130" s="2" t="str">
        <f>IF(SUMPRODUCT(--(NOT(ISERR(SEARCH({"H250","H251","H252","EUH032"},L130)))))&gt;0,"HIGH",IF(SUMPRODUCT(--(NOT(ISERR(SEARCH({"H260","H261","H270","H271","H272","EUH014","EUH029","EUH031"},L130)))))&gt;0,"MEDIUM","-"))</f>
        <v>-</v>
      </c>
      <c r="AG130" s="2" t="str">
        <f>IF(SUMPRODUCT(--(NOT(ISERR(SEARCH({"H400","H410","H411","H412","H413","H420","EUH059"},L130)))))&gt;0,"MEDIUM",IF(SUMPRODUCT(--(NOT(ISERR(SEARCH({"H401","H402"},L130)))))&gt;0,"LOW","-"))</f>
        <v>-</v>
      </c>
      <c r="AH130" s="2" t="str">
        <f>IF(SUMPRODUCT(--(NOT(ISERR(SEARCH({"H200","H201","H202","H203","H280","EUH001","EUH006"},L130)))))&gt;0,"HIGH",IF(SUMPRODUCT(--(NOT(ISERR(SEARCH({"H204","H205","H240","H241","EUH018","EUH019","EUH044"},L130)))))&gt;0,"MEDIUM","-"))</f>
        <v>-</v>
      </c>
      <c r="AI130" s="2" t="str">
        <f>IF(SUMPRODUCT(--(NOT(ISERR(SEARCH({"H222","H224"},L130)))))&gt;0,"HIGH",IF(SUMPRODUCT(--(NOT(ISERR(SEARCH({"H225"},L130)))))&gt;0,"MEDIUM",IF(SUMPRODUCT(--(NOT(ISERR(SEARCH({"H226"},L130)))))&gt;0,"LOW","-")))</f>
        <v>-</v>
      </c>
      <c r="AJ130" s="2" t="str">
        <f>IF(SUMPRODUCT(--(NOT(ISERR(SEARCH({"H220"},M130)))))&gt;0,"HIGH",IF(SUMPRODUCT(--(NOT(ISERR(SEARCH({"H270","H271","H272"},M130)))))&gt;0,"MEDIUM",IF(SUMPRODUCT(--(NOT(ISERR(SEARCH({"H221"},M130)))))&gt;0,"LOW","-")))</f>
        <v>-</v>
      </c>
      <c r="AK130" s="2" t="str">
        <f>IF(SUMPRODUCT(--(NOT(ISERR(SEARCH({"H330"},L130)))))&gt;0,"HIGH",IF(SUMPRODUCT(--(NOT(ISERR(SEARCH({"H281","H331"},L130)))))&gt;0,"MEDIUM","-"))</f>
        <v>-</v>
      </c>
    </row>
    <row r="131" spans="1:37" ht="25" customHeight="1" x14ac:dyDescent="0.3">
      <c r="A131" s="35"/>
      <c r="B131" s="36"/>
      <c r="C131" s="36"/>
      <c r="D131" s="36"/>
      <c r="E131" s="36"/>
      <c r="F131" s="18"/>
      <c r="G131" s="19"/>
      <c r="H131" s="18"/>
      <c r="I131" s="18"/>
      <c r="J131" s="18"/>
      <c r="K131" s="18"/>
      <c r="L131" s="35"/>
      <c r="M131" s="18"/>
      <c r="N131" s="21" t="str">
        <f>IF(SUMPRODUCT(--(NOT(ISERR(SEARCH({"H400","H401","H402","H410","H411","H412","H413"},L131)))))&gt;0,"X","-")</f>
        <v>-</v>
      </c>
      <c r="O131" s="21" t="str">
        <f>IF(SUMPRODUCT(--(NOT(ISERR(SEARCH({"H302","H303","H312","H313","H315","H316","H317","H319","H320","H332","H333","H335","H336","H420","EUH014","EUH029","EUH031","EUH032","EUH059","EUH066"},L131)))))&gt;0,"X","-")</f>
        <v>-</v>
      </c>
      <c r="P131" s="21" t="str">
        <f>IF(SUMPRODUCT(--(NOT(ISERR(SEARCH({"H200","H201","H202","H203","H204","H205","H240","H241","EUH001","EUH006","EUH018","EUH019","EUH044"},L131)))))&gt;0,"X","-")</f>
        <v>-</v>
      </c>
      <c r="Q131" s="21" t="str">
        <f>IF(SUMPRODUCT(--(NOT(ISERR(SEARCH({"H304","H305","H334","H340","H341","H350","H351","H360","H361","H370","H371","H372","H373"},L131)))))&gt;0,"X","-")</f>
        <v>-</v>
      </c>
      <c r="R131" s="21" t="str">
        <f>IF(SUMPRODUCT(--(NOT(ISERR(SEARCH({"H280","H281"},L131)))))&gt;0,"X","-")</f>
        <v>-</v>
      </c>
      <c r="S131" s="21" t="str">
        <f>IF(SUMPRODUCT(--(NOT(ISERR(SEARCH({"H270","H271","H272","H281"},L131)))))&gt;0,"X","-")</f>
        <v>-</v>
      </c>
      <c r="T131" s="21" t="str">
        <f>IF(SUMPRODUCT(--(NOT(ISERR(SEARCH({"H203","H204","H220","H221","H222","H223","H224","H225","H226","H227","H228","H241","H242","H250","H251","H252","H260","H261"},L131)))))&gt;0,"X","-")</f>
        <v>-</v>
      </c>
      <c r="U131" s="21" t="str">
        <f>IF(SUMPRODUCT(--(NOT(ISERR(SEARCH({"H290","H314","H318","EUH071"},L131)))))&gt;0,"X","-")</f>
        <v>-</v>
      </c>
      <c r="V131" s="21" t="str">
        <f>IF(SUMPRODUCT(--(NOT(ISERR(SEARCH({"H300","H301","H310","H311","H330","H331","EUH070"},L131)))))&gt;0,"X","-")</f>
        <v>-</v>
      </c>
      <c r="W131" s="21" t="str">
        <f>IF(SUMPRODUCT(--(NOT(ISERR(SEARCH({"H200","201","H202","H203","H220","H222","H224","H250","H251","H252","H280","H300","H310","H330","H334","H340","H341","H350","H351","H360","H361","H362","H372","EUH001","EUH006","EUH032","EUH070"},L131)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131)))))&gt;0,"MEDIUM",IF(SUMPRODUCT(--(NOT(ISERR(SEARCH({"H221","H223","H226","H227","H228","H242","H290","H303","H304","H305","H313","H315","H316","H319","H320","H333","H336","H401","H402","EUH066"},L131)))))&gt;0,"LOW","-")))</f>
        <v>-</v>
      </c>
      <c r="X131" s="22"/>
      <c r="Y131" s="23"/>
      <c r="Z131" s="4"/>
      <c r="AA131" s="4"/>
      <c r="AB131" s="2" t="str">
        <f>IF(SUMPRODUCT(--(NOT(ISERR(SEARCH({"H350","H351","H372","EUH070"},L131)))))&gt;0,"HIGH",IF(SUMPRODUCT(--(NOT(ISERR(SEARCH({"H301","H302","H311","H312","H314","H318","H332","H335","H370","H371","H373","EUH071"},L131)))))&gt;0,"MEDIUM",IF(SUMPRODUCT(--(NOT(ISERR(SEARCH({"H223","H227","H228","H242","H290","H303","H304","H305","H313","H315","H316","H318","H319","H320","H333","H336","EUH066"},L131)))))&gt;0,"LOW","-")))</f>
        <v>-</v>
      </c>
      <c r="AC131" s="2" t="str">
        <f>IF(SUMPRODUCT(--(NOT(ISERR(SEARCH({"H334"},L131)))))&gt;0,"HIGH",IF(SUMPRODUCT(--(NOT(ISERR(SEARCH({"H317"},L131)))))&gt;0,"MEDIUM","-"))</f>
        <v>-</v>
      </c>
      <c r="AD131" s="2" t="str">
        <f>IF(SUMPRODUCT(--(NOT(ISERR(SEARCH({"H340","H341","H360","H361","H362"},L131)))))&gt;0,"HIGH","-")</f>
        <v>-</v>
      </c>
      <c r="AE131" s="2" t="str">
        <f>IF(SUMPRODUCT(--(NOT(ISERR(SEARCH({"H300","H310","H330"},L131)))))&gt;0,"HIGH","-")</f>
        <v>-</v>
      </c>
      <c r="AF131" s="2" t="str">
        <f>IF(SUMPRODUCT(--(NOT(ISERR(SEARCH({"H250","H251","H252","EUH032"},L131)))))&gt;0,"HIGH",IF(SUMPRODUCT(--(NOT(ISERR(SEARCH({"H260","H261","H270","H271","H272","EUH014","EUH029","EUH031"},L131)))))&gt;0,"MEDIUM","-"))</f>
        <v>-</v>
      </c>
      <c r="AG131" s="2" t="str">
        <f>IF(SUMPRODUCT(--(NOT(ISERR(SEARCH({"H400","H410","H411","H412","H413","H420","EUH059"},L131)))))&gt;0,"MEDIUM",IF(SUMPRODUCT(--(NOT(ISERR(SEARCH({"H401","H402"},L131)))))&gt;0,"LOW","-"))</f>
        <v>-</v>
      </c>
      <c r="AH131" s="2" t="str">
        <f>IF(SUMPRODUCT(--(NOT(ISERR(SEARCH({"H200","H201","H202","H203","H280","EUH001","EUH006"},L131)))))&gt;0,"HIGH",IF(SUMPRODUCT(--(NOT(ISERR(SEARCH({"H204","H205","H240","H241","EUH018","EUH019","EUH044"},L131)))))&gt;0,"MEDIUM","-"))</f>
        <v>-</v>
      </c>
      <c r="AI131" s="2" t="str">
        <f>IF(SUMPRODUCT(--(NOT(ISERR(SEARCH({"H222","H224"},L131)))))&gt;0,"HIGH",IF(SUMPRODUCT(--(NOT(ISERR(SEARCH({"H225"},L131)))))&gt;0,"MEDIUM",IF(SUMPRODUCT(--(NOT(ISERR(SEARCH({"H226"},L131)))))&gt;0,"LOW","-")))</f>
        <v>-</v>
      </c>
      <c r="AJ131" s="2" t="str">
        <f>IF(SUMPRODUCT(--(NOT(ISERR(SEARCH({"H220"},M131)))))&gt;0,"HIGH",IF(SUMPRODUCT(--(NOT(ISERR(SEARCH({"H270","H271","H272"},M131)))))&gt;0,"MEDIUM",IF(SUMPRODUCT(--(NOT(ISERR(SEARCH({"H221"},M131)))))&gt;0,"LOW","-")))</f>
        <v>-</v>
      </c>
      <c r="AK131" s="2" t="str">
        <f>IF(SUMPRODUCT(--(NOT(ISERR(SEARCH({"H330"},L131)))))&gt;0,"HIGH",IF(SUMPRODUCT(--(NOT(ISERR(SEARCH({"H281","H331"},L131)))))&gt;0,"MEDIUM","-"))</f>
        <v>-</v>
      </c>
    </row>
    <row r="132" spans="1:37" ht="25" customHeight="1" x14ac:dyDescent="0.3">
      <c r="A132" s="37"/>
      <c r="B132" s="36"/>
      <c r="C132" s="36"/>
      <c r="D132" s="36"/>
      <c r="E132" s="36"/>
      <c r="F132" s="18"/>
      <c r="G132" s="19"/>
      <c r="H132" s="18"/>
      <c r="I132" s="18"/>
      <c r="J132" s="18"/>
      <c r="K132" s="18"/>
      <c r="L132" s="35"/>
      <c r="M132" s="18"/>
      <c r="N132" s="21" t="str">
        <f>IF(SUMPRODUCT(--(NOT(ISERR(SEARCH({"H400","H401","H402","H410","H411","H412","H413"},L132)))))&gt;0,"X","-")</f>
        <v>-</v>
      </c>
      <c r="O132" s="21" t="str">
        <f>IF(SUMPRODUCT(--(NOT(ISERR(SEARCH({"H302","H303","H312","H313","H315","H316","H317","H319","H320","H332","H333","H335","H336","H420","EUH014","EUH029","EUH031","EUH032","EUH059","EUH066"},L132)))))&gt;0,"X","-")</f>
        <v>-</v>
      </c>
      <c r="P132" s="21" t="str">
        <f>IF(SUMPRODUCT(--(NOT(ISERR(SEARCH({"H200","H201","H202","H203","H204","H205","H240","H241","EUH001","EUH006","EUH018","EUH019","EUH044"},L132)))))&gt;0,"X","-")</f>
        <v>-</v>
      </c>
      <c r="Q132" s="21" t="str">
        <f>IF(SUMPRODUCT(--(NOT(ISERR(SEARCH({"H304","H305","H334","H340","H341","H350","H351","H360","H361","H370","H371","H372","H373"},L132)))))&gt;0,"X","-")</f>
        <v>-</v>
      </c>
      <c r="R132" s="21" t="str">
        <f>IF(SUMPRODUCT(--(NOT(ISERR(SEARCH({"H280","H281"},L132)))))&gt;0,"X","-")</f>
        <v>-</v>
      </c>
      <c r="S132" s="21" t="str">
        <f>IF(SUMPRODUCT(--(NOT(ISERR(SEARCH({"H270","H271","H272","H281"},L132)))))&gt;0,"X","-")</f>
        <v>-</v>
      </c>
      <c r="T132" s="21" t="str">
        <f>IF(SUMPRODUCT(--(NOT(ISERR(SEARCH({"H203","H204","H220","H221","H222","H223","H224","H225","H226","H227","H228","H241","H242","H250","H251","H252","H260","H261"},L132)))))&gt;0,"X","-")</f>
        <v>-</v>
      </c>
      <c r="U132" s="21" t="str">
        <f>IF(SUMPRODUCT(--(NOT(ISERR(SEARCH({"H290","H314","H318","EUH071"},L132)))))&gt;0,"X","-")</f>
        <v>-</v>
      </c>
      <c r="V132" s="21" t="str">
        <f>IF(SUMPRODUCT(--(NOT(ISERR(SEARCH({"H300","H301","H310","H311","H330","H331","EUH070"},L132)))))&gt;0,"X","-")</f>
        <v>-</v>
      </c>
      <c r="W132" s="21" t="str">
        <f>IF(SUMPRODUCT(--(NOT(ISERR(SEARCH({"H200","201","H202","H203","H220","H222","H224","H250","H251","H252","H280","H300","H310","H330","H334","H340","H341","H350","H351","H360","H361","H362","H372","EUH001","EUH006","EUH032","EUH070"},L132)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132)))))&gt;0,"MEDIUM",IF(SUMPRODUCT(--(NOT(ISERR(SEARCH({"H221","H223","H226","H227","H228","H242","H290","H303","H304","H305","H313","H315","H316","H319","H320","H333","H336","H401","H402","EUH066"},L132)))))&gt;0,"LOW","-")))</f>
        <v>-</v>
      </c>
      <c r="X132" s="22"/>
      <c r="Y132" s="23"/>
      <c r="Z132" s="4"/>
      <c r="AA132" s="4"/>
      <c r="AB132" s="2" t="str">
        <f>IF(SUMPRODUCT(--(NOT(ISERR(SEARCH({"H350","H351","H372","EUH070"},L132)))))&gt;0,"HIGH",IF(SUMPRODUCT(--(NOT(ISERR(SEARCH({"H301","H302","H311","H312","H314","H318","H332","H335","H370","H371","H373","EUH071"},L132)))))&gt;0,"MEDIUM",IF(SUMPRODUCT(--(NOT(ISERR(SEARCH({"H223","H227","H228","H242","H290","H303","H304","H305","H313","H315","H316","H318","H319","H320","H333","H336","EUH066"},L132)))))&gt;0,"LOW","-")))</f>
        <v>-</v>
      </c>
      <c r="AC132" s="2" t="str">
        <f>IF(SUMPRODUCT(--(NOT(ISERR(SEARCH({"H334"},L132)))))&gt;0,"HIGH",IF(SUMPRODUCT(--(NOT(ISERR(SEARCH({"H317"},L132)))))&gt;0,"MEDIUM","-"))</f>
        <v>-</v>
      </c>
      <c r="AD132" s="2" t="str">
        <f>IF(SUMPRODUCT(--(NOT(ISERR(SEARCH({"H340","H341","H360","H361","H362"},L132)))))&gt;0,"HIGH","-")</f>
        <v>-</v>
      </c>
      <c r="AE132" s="2" t="str">
        <f>IF(SUMPRODUCT(--(NOT(ISERR(SEARCH({"H300","H310","H330"},L132)))))&gt;0,"HIGH","-")</f>
        <v>-</v>
      </c>
      <c r="AF132" s="2" t="str">
        <f>IF(SUMPRODUCT(--(NOT(ISERR(SEARCH({"H250","H251","H252","EUH032"},L132)))))&gt;0,"HIGH",IF(SUMPRODUCT(--(NOT(ISERR(SEARCH({"H260","H261","H270","H271","H272","EUH014","EUH029","EUH031"},L132)))))&gt;0,"MEDIUM","-"))</f>
        <v>-</v>
      </c>
      <c r="AG132" s="2" t="str">
        <f>IF(SUMPRODUCT(--(NOT(ISERR(SEARCH({"H400","H410","H411","H412","H413","H420","EUH059"},L132)))))&gt;0,"MEDIUM",IF(SUMPRODUCT(--(NOT(ISERR(SEARCH({"H401","H402"},L132)))))&gt;0,"LOW","-"))</f>
        <v>-</v>
      </c>
      <c r="AH132" s="2" t="str">
        <f>IF(SUMPRODUCT(--(NOT(ISERR(SEARCH({"H200","H201","H202","H203","H280","EUH001","EUH006"},L132)))))&gt;0,"HIGH",IF(SUMPRODUCT(--(NOT(ISERR(SEARCH({"H204","H205","H240","H241","EUH018","EUH019","EUH044"},L132)))))&gt;0,"MEDIUM","-"))</f>
        <v>-</v>
      </c>
      <c r="AI132" s="2" t="str">
        <f>IF(SUMPRODUCT(--(NOT(ISERR(SEARCH({"H222","H224"},L132)))))&gt;0,"HIGH",IF(SUMPRODUCT(--(NOT(ISERR(SEARCH({"H225"},L132)))))&gt;0,"MEDIUM",IF(SUMPRODUCT(--(NOT(ISERR(SEARCH({"H226"},L132)))))&gt;0,"LOW","-")))</f>
        <v>-</v>
      </c>
      <c r="AJ132" s="2" t="str">
        <f>IF(SUMPRODUCT(--(NOT(ISERR(SEARCH({"H220"},M132)))))&gt;0,"HIGH",IF(SUMPRODUCT(--(NOT(ISERR(SEARCH({"H270","H271","H272"},M132)))))&gt;0,"MEDIUM",IF(SUMPRODUCT(--(NOT(ISERR(SEARCH({"H221"},M132)))))&gt;0,"LOW","-")))</f>
        <v>-</v>
      </c>
      <c r="AK132" s="2" t="str">
        <f>IF(SUMPRODUCT(--(NOT(ISERR(SEARCH({"H330"},L132)))))&gt;0,"HIGH",IF(SUMPRODUCT(--(NOT(ISERR(SEARCH({"H281","H331"},L132)))))&gt;0,"MEDIUM","-"))</f>
        <v>-</v>
      </c>
    </row>
    <row r="133" spans="1:37" ht="25" customHeight="1" x14ac:dyDescent="0.3">
      <c r="A133" s="35"/>
      <c r="B133" s="36"/>
      <c r="C133" s="36"/>
      <c r="D133" s="36"/>
      <c r="E133" s="36"/>
      <c r="F133" s="18"/>
      <c r="G133" s="19"/>
      <c r="H133" s="18"/>
      <c r="I133" s="18"/>
      <c r="J133" s="18"/>
      <c r="K133" s="18"/>
      <c r="L133" s="35"/>
      <c r="M133" s="18"/>
      <c r="N133" s="21" t="str">
        <f>IF(SUMPRODUCT(--(NOT(ISERR(SEARCH({"H400","H401","H402","H410","H411","H412","H413"},L133)))))&gt;0,"X","-")</f>
        <v>-</v>
      </c>
      <c r="O133" s="21" t="str">
        <f>IF(SUMPRODUCT(--(NOT(ISERR(SEARCH({"H302","H303","H312","H313","H315","H316","H317","H319","H320","H332","H333","H335","H336","H420","EUH014","EUH029","EUH031","EUH032","EUH059","EUH066"},L133)))))&gt;0,"X","-")</f>
        <v>-</v>
      </c>
      <c r="P133" s="21" t="str">
        <f>IF(SUMPRODUCT(--(NOT(ISERR(SEARCH({"H200","H201","H202","H203","H204","H205","H240","H241","EUH001","EUH006","EUH018","EUH019","EUH044"},L133)))))&gt;0,"X","-")</f>
        <v>-</v>
      </c>
      <c r="Q133" s="21" t="str">
        <f>IF(SUMPRODUCT(--(NOT(ISERR(SEARCH({"H304","H305","H334","H340","H341","H350","H351","H360","H361","H370","H371","H372","H373"},L133)))))&gt;0,"X","-")</f>
        <v>-</v>
      </c>
      <c r="R133" s="21" t="str">
        <f>IF(SUMPRODUCT(--(NOT(ISERR(SEARCH({"H280","H281"},L133)))))&gt;0,"X","-")</f>
        <v>-</v>
      </c>
      <c r="S133" s="21" t="str">
        <f>IF(SUMPRODUCT(--(NOT(ISERR(SEARCH({"H270","H271","H272","H281"},L133)))))&gt;0,"X","-")</f>
        <v>-</v>
      </c>
      <c r="T133" s="21" t="str">
        <f>IF(SUMPRODUCT(--(NOT(ISERR(SEARCH({"H203","H204","H220","H221","H222","H223","H224","H225","H226","H227","H228","H241","H242","H250","H251","H252","H260","H261"},L133)))))&gt;0,"X","-")</f>
        <v>-</v>
      </c>
      <c r="U133" s="21" t="str">
        <f>IF(SUMPRODUCT(--(NOT(ISERR(SEARCH({"H290","H314","H318","EUH071"},L133)))))&gt;0,"X","-")</f>
        <v>-</v>
      </c>
      <c r="V133" s="21" t="str">
        <f>IF(SUMPRODUCT(--(NOT(ISERR(SEARCH({"H300","H301","H310","H311","H330","H331","EUH070"},L133)))))&gt;0,"X","-")</f>
        <v>-</v>
      </c>
      <c r="W133" s="21" t="str">
        <f>IF(SUMPRODUCT(--(NOT(ISERR(SEARCH({"H200","201","H202","H203","H220","H222","H224","H250","H251","H252","H280","H300","H310","H330","H334","H340","H341","H350","H351","H360","H361","H362","H372","EUH001","EUH006","EUH032","EUH070"},L133)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133)))))&gt;0,"MEDIUM",IF(SUMPRODUCT(--(NOT(ISERR(SEARCH({"H221","H223","H226","H227","H228","H242","H290","H303","H304","H305","H313","H315","H316","H319","H320","H333","H336","H401","H402","EUH066"},L133)))))&gt;0,"LOW","-")))</f>
        <v>-</v>
      </c>
      <c r="X133" s="22"/>
      <c r="Y133" s="23"/>
      <c r="Z133" s="4"/>
      <c r="AA133" s="4"/>
      <c r="AB133" s="2" t="str">
        <f>IF(SUMPRODUCT(--(NOT(ISERR(SEARCH({"H350","H351","H372","EUH070"},L133)))))&gt;0,"HIGH",IF(SUMPRODUCT(--(NOT(ISERR(SEARCH({"H301","H302","H311","H312","H314","H318","H332","H335","H370","H371","H373","EUH071"},L133)))))&gt;0,"MEDIUM",IF(SUMPRODUCT(--(NOT(ISERR(SEARCH({"H223","H227","H228","H242","H290","H303","H304","H305","H313","H315","H316","H318","H319","H320","H333","H336","EUH066"},L133)))))&gt;0,"LOW","-")))</f>
        <v>-</v>
      </c>
      <c r="AC133" s="2" t="str">
        <f>IF(SUMPRODUCT(--(NOT(ISERR(SEARCH({"H334"},L133)))))&gt;0,"HIGH",IF(SUMPRODUCT(--(NOT(ISERR(SEARCH({"H317"},L133)))))&gt;0,"MEDIUM","-"))</f>
        <v>-</v>
      </c>
      <c r="AD133" s="2" t="str">
        <f>IF(SUMPRODUCT(--(NOT(ISERR(SEARCH({"H340","H341","H360","H361","H362"},L133)))))&gt;0,"HIGH","-")</f>
        <v>-</v>
      </c>
      <c r="AE133" s="2" t="str">
        <f>IF(SUMPRODUCT(--(NOT(ISERR(SEARCH({"H300","H310","H330"},L133)))))&gt;0,"HIGH","-")</f>
        <v>-</v>
      </c>
      <c r="AF133" s="2" t="str">
        <f>IF(SUMPRODUCT(--(NOT(ISERR(SEARCH({"H250","H251","H252","EUH032"},L133)))))&gt;0,"HIGH",IF(SUMPRODUCT(--(NOT(ISERR(SEARCH({"H260","H261","H270","H271","H272","EUH014","EUH029","EUH031"},L133)))))&gt;0,"MEDIUM","-"))</f>
        <v>-</v>
      </c>
      <c r="AG133" s="2" t="str">
        <f>IF(SUMPRODUCT(--(NOT(ISERR(SEARCH({"H400","H410","H411","H412","H413","H420","EUH059"},L133)))))&gt;0,"MEDIUM",IF(SUMPRODUCT(--(NOT(ISERR(SEARCH({"H401","H402"},L133)))))&gt;0,"LOW","-"))</f>
        <v>-</v>
      </c>
      <c r="AH133" s="2" t="str">
        <f>IF(SUMPRODUCT(--(NOT(ISERR(SEARCH({"H200","H201","H202","H203","H280","EUH001","EUH006"},L133)))))&gt;0,"HIGH",IF(SUMPRODUCT(--(NOT(ISERR(SEARCH({"H204","H205","H240","H241","EUH018","EUH019","EUH044"},L133)))))&gt;0,"MEDIUM","-"))</f>
        <v>-</v>
      </c>
      <c r="AI133" s="2" t="str">
        <f>IF(SUMPRODUCT(--(NOT(ISERR(SEARCH({"H222","H224"},L133)))))&gt;0,"HIGH",IF(SUMPRODUCT(--(NOT(ISERR(SEARCH({"H225"},L133)))))&gt;0,"MEDIUM",IF(SUMPRODUCT(--(NOT(ISERR(SEARCH({"H226"},L133)))))&gt;0,"LOW","-")))</f>
        <v>-</v>
      </c>
      <c r="AJ133" s="2" t="str">
        <f>IF(SUMPRODUCT(--(NOT(ISERR(SEARCH({"H220"},M133)))))&gt;0,"HIGH",IF(SUMPRODUCT(--(NOT(ISERR(SEARCH({"H270","H271","H272"},M133)))))&gt;0,"MEDIUM",IF(SUMPRODUCT(--(NOT(ISERR(SEARCH({"H221"},M133)))))&gt;0,"LOW","-")))</f>
        <v>-</v>
      </c>
      <c r="AK133" s="2" t="str">
        <f>IF(SUMPRODUCT(--(NOT(ISERR(SEARCH({"H330"},L133)))))&gt;0,"HIGH",IF(SUMPRODUCT(--(NOT(ISERR(SEARCH({"H281","H331"},L133)))))&gt;0,"MEDIUM","-"))</f>
        <v>-</v>
      </c>
    </row>
    <row r="134" spans="1:37" ht="25" customHeight="1" x14ac:dyDescent="0.3">
      <c r="A134" s="35"/>
      <c r="B134" s="36"/>
      <c r="C134" s="36"/>
      <c r="D134" s="36"/>
      <c r="E134" s="36"/>
      <c r="F134" s="18"/>
      <c r="G134" s="19"/>
      <c r="H134" s="18"/>
      <c r="I134" s="18"/>
      <c r="J134" s="18"/>
      <c r="K134" s="18"/>
      <c r="L134" s="37"/>
      <c r="M134" s="18"/>
      <c r="N134" s="21" t="str">
        <f>IF(SUMPRODUCT(--(NOT(ISERR(SEARCH({"H400","H401","H402","H410","H411","H412","H413"},L134)))))&gt;0,"X","-")</f>
        <v>-</v>
      </c>
      <c r="O134" s="21" t="str">
        <f>IF(SUMPRODUCT(--(NOT(ISERR(SEARCH({"H302","H303","H312","H313","H315","H316","H317","H319","H320","H332","H333","H335","H336","H420","EUH014","EUH029","EUH031","EUH032","EUH059","EUH066"},L134)))))&gt;0,"X","-")</f>
        <v>-</v>
      </c>
      <c r="P134" s="21" t="str">
        <f>IF(SUMPRODUCT(--(NOT(ISERR(SEARCH({"H200","H201","H202","H203","H204","H205","H240","H241","EUH001","EUH006","EUH018","EUH019","EUH044"},L134)))))&gt;0,"X","-")</f>
        <v>-</v>
      </c>
      <c r="Q134" s="21" t="str">
        <f>IF(SUMPRODUCT(--(NOT(ISERR(SEARCH({"H304","H305","H334","H340","H341","H350","H351","H360","H361","H370","H371","H372","H373"},L134)))))&gt;0,"X","-")</f>
        <v>-</v>
      </c>
      <c r="R134" s="21" t="str">
        <f>IF(SUMPRODUCT(--(NOT(ISERR(SEARCH({"H280","H281"},L134)))))&gt;0,"X","-")</f>
        <v>-</v>
      </c>
      <c r="S134" s="21" t="str">
        <f>IF(SUMPRODUCT(--(NOT(ISERR(SEARCH({"H270","H271","H272","H281"},L134)))))&gt;0,"X","-")</f>
        <v>-</v>
      </c>
      <c r="T134" s="21" t="str">
        <f>IF(SUMPRODUCT(--(NOT(ISERR(SEARCH({"H203","H204","H220","H221","H222","H223","H224","H225","H226","H227","H228","H241","H242","H250","H251","H252","H260","H261"},L134)))))&gt;0,"X","-")</f>
        <v>-</v>
      </c>
      <c r="U134" s="21" t="str">
        <f>IF(SUMPRODUCT(--(NOT(ISERR(SEARCH({"H290","H314","H318","EUH071"},L134)))))&gt;0,"X","-")</f>
        <v>-</v>
      </c>
      <c r="V134" s="21" t="str">
        <f>IF(SUMPRODUCT(--(NOT(ISERR(SEARCH({"H300","H301","H310","H311","H330","H331","EUH070"},L134)))))&gt;0,"X","-")</f>
        <v>-</v>
      </c>
      <c r="W134" s="21" t="str">
        <f>IF(SUMPRODUCT(--(NOT(ISERR(SEARCH({"H200","201","H202","H203","H220","H222","H224","H250","H251","H252","H280","H300","H310","H330","H334","H340","H341","H350","H351","H360","H361","H362","H372","EUH001","EUH006","EUH032","EUH070"},L134)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134)))))&gt;0,"MEDIUM",IF(SUMPRODUCT(--(NOT(ISERR(SEARCH({"H221","H223","H226","H227","H228","H242","H290","H303","H304","H305","H313","H315","H316","H319","H320","H333","H336","H401","H402","EUH066"},L134)))))&gt;0,"LOW","-")))</f>
        <v>-</v>
      </c>
      <c r="X134" s="22"/>
      <c r="Y134" s="23"/>
      <c r="Z134" s="4"/>
      <c r="AA134" s="4"/>
      <c r="AB134" s="2" t="str">
        <f>IF(SUMPRODUCT(--(NOT(ISERR(SEARCH({"H350","H351","H372","EUH070"},L134)))))&gt;0,"HIGH",IF(SUMPRODUCT(--(NOT(ISERR(SEARCH({"H301","H302","H311","H312","H314","H318","H332","H335","H370","H371","H373","EUH071"},L134)))))&gt;0,"MEDIUM",IF(SUMPRODUCT(--(NOT(ISERR(SEARCH({"H223","H227","H228","H242","H290","H303","H304","H305","H313","H315","H316","H318","H319","H320","H333","H336","EUH066"},L134)))))&gt;0,"LOW","-")))</f>
        <v>-</v>
      </c>
      <c r="AC134" s="2" t="str">
        <f>IF(SUMPRODUCT(--(NOT(ISERR(SEARCH({"H334"},L134)))))&gt;0,"HIGH",IF(SUMPRODUCT(--(NOT(ISERR(SEARCH({"H317"},L134)))))&gt;0,"MEDIUM","-"))</f>
        <v>-</v>
      </c>
      <c r="AD134" s="2" t="str">
        <f>IF(SUMPRODUCT(--(NOT(ISERR(SEARCH({"H340","H341","H360","H361","H362"},L134)))))&gt;0,"HIGH","-")</f>
        <v>-</v>
      </c>
      <c r="AE134" s="2" t="str">
        <f>IF(SUMPRODUCT(--(NOT(ISERR(SEARCH({"H300","H310","H330"},L134)))))&gt;0,"HIGH","-")</f>
        <v>-</v>
      </c>
      <c r="AF134" s="2" t="str">
        <f>IF(SUMPRODUCT(--(NOT(ISERR(SEARCH({"H250","H251","H252","EUH032"},L134)))))&gt;0,"HIGH",IF(SUMPRODUCT(--(NOT(ISERR(SEARCH({"H260","H261","H270","H271","H272","EUH014","EUH029","EUH031"},L134)))))&gt;0,"MEDIUM","-"))</f>
        <v>-</v>
      </c>
      <c r="AG134" s="2" t="str">
        <f>IF(SUMPRODUCT(--(NOT(ISERR(SEARCH({"H400","H410","H411","H412","H413","H420","EUH059"},L134)))))&gt;0,"MEDIUM",IF(SUMPRODUCT(--(NOT(ISERR(SEARCH({"H401","H402"},L134)))))&gt;0,"LOW","-"))</f>
        <v>-</v>
      </c>
      <c r="AH134" s="2" t="str">
        <f>IF(SUMPRODUCT(--(NOT(ISERR(SEARCH({"H200","H201","H202","H203","H280","EUH001","EUH006"},L134)))))&gt;0,"HIGH",IF(SUMPRODUCT(--(NOT(ISERR(SEARCH({"H204","H205","H240","H241","EUH018","EUH019","EUH044"},L134)))))&gt;0,"MEDIUM","-"))</f>
        <v>-</v>
      </c>
      <c r="AI134" s="2" t="str">
        <f>IF(SUMPRODUCT(--(NOT(ISERR(SEARCH({"H222","H224"},L134)))))&gt;0,"HIGH",IF(SUMPRODUCT(--(NOT(ISERR(SEARCH({"H225"},L134)))))&gt;0,"MEDIUM",IF(SUMPRODUCT(--(NOT(ISERR(SEARCH({"H226"},L134)))))&gt;0,"LOW","-")))</f>
        <v>-</v>
      </c>
      <c r="AJ134" s="2" t="str">
        <f>IF(SUMPRODUCT(--(NOT(ISERR(SEARCH({"H220"},M134)))))&gt;0,"HIGH",IF(SUMPRODUCT(--(NOT(ISERR(SEARCH({"H270","H271","H272"},M134)))))&gt;0,"MEDIUM",IF(SUMPRODUCT(--(NOT(ISERR(SEARCH({"H221"},M134)))))&gt;0,"LOW","-")))</f>
        <v>-</v>
      </c>
      <c r="AK134" s="2" t="str">
        <f>IF(SUMPRODUCT(--(NOT(ISERR(SEARCH({"H330"},L134)))))&gt;0,"HIGH",IF(SUMPRODUCT(--(NOT(ISERR(SEARCH({"H281","H331"},L134)))))&gt;0,"MEDIUM","-"))</f>
        <v>-</v>
      </c>
    </row>
    <row r="135" spans="1:37" ht="25" customHeight="1" x14ac:dyDescent="0.3">
      <c r="A135" s="35"/>
      <c r="B135" s="36"/>
      <c r="C135" s="36"/>
      <c r="D135" s="36"/>
      <c r="E135" s="36"/>
      <c r="F135" s="18"/>
      <c r="G135" s="19"/>
      <c r="H135" s="18"/>
      <c r="I135" s="18"/>
      <c r="J135" s="18"/>
      <c r="K135" s="18"/>
      <c r="L135" s="35"/>
      <c r="M135" s="18"/>
      <c r="N135" s="21" t="str">
        <f>IF(SUMPRODUCT(--(NOT(ISERR(SEARCH({"H400","H401","H402","H410","H411","H412","H413"},L135)))))&gt;0,"X","-")</f>
        <v>-</v>
      </c>
      <c r="O135" s="21" t="str">
        <f>IF(SUMPRODUCT(--(NOT(ISERR(SEARCH({"H302","H303","H312","H313","H315","H316","H317","H319","H320","H332","H333","H335","H336","H420","EUH014","EUH029","EUH031","EUH032","EUH059","EUH066"},L135)))))&gt;0,"X","-")</f>
        <v>-</v>
      </c>
      <c r="P135" s="21" t="str">
        <f>IF(SUMPRODUCT(--(NOT(ISERR(SEARCH({"H200","H201","H202","H203","H204","H205","H240","H241","EUH001","EUH006","EUH018","EUH019","EUH044"},L135)))))&gt;0,"X","-")</f>
        <v>-</v>
      </c>
      <c r="Q135" s="21" t="str">
        <f>IF(SUMPRODUCT(--(NOT(ISERR(SEARCH({"H304","H305","H334","H340","H341","H350","H351","H360","H361","H370","H371","H372","H373"},L135)))))&gt;0,"X","-")</f>
        <v>-</v>
      </c>
      <c r="R135" s="21" t="str">
        <f>IF(SUMPRODUCT(--(NOT(ISERR(SEARCH({"H280","H281"},L135)))))&gt;0,"X","-")</f>
        <v>-</v>
      </c>
      <c r="S135" s="21" t="str">
        <f>IF(SUMPRODUCT(--(NOT(ISERR(SEARCH({"H270","H271","H272","H281"},L135)))))&gt;0,"X","-")</f>
        <v>-</v>
      </c>
      <c r="T135" s="21" t="str">
        <f>IF(SUMPRODUCT(--(NOT(ISERR(SEARCH({"H203","H204","H220","H221","H222","H223","H224","H225","H226","H227","H228","H241","H242","H250","H251","H252","H260","H261"},L135)))))&gt;0,"X","-")</f>
        <v>-</v>
      </c>
      <c r="U135" s="21" t="str">
        <f>IF(SUMPRODUCT(--(NOT(ISERR(SEARCH({"H290","H314","H318","EUH071"},L135)))))&gt;0,"X","-")</f>
        <v>-</v>
      </c>
      <c r="V135" s="21" t="str">
        <f>IF(SUMPRODUCT(--(NOT(ISERR(SEARCH({"H300","H301","H310","H311","H330","H331","EUH070"},L135)))))&gt;0,"X","-")</f>
        <v>-</v>
      </c>
      <c r="W135" s="21" t="str">
        <f>IF(SUMPRODUCT(--(NOT(ISERR(SEARCH({"H200","201","H202","H203","H220","H222","H224","H250","H251","H252","H280","H300","H310","H330","H334","H340","H341","H350","H351","H360","H361","H362","H372","EUH001","EUH006","EUH032","EUH070"},L135)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135)))))&gt;0,"MEDIUM",IF(SUMPRODUCT(--(NOT(ISERR(SEARCH({"H221","H223","H226","H227","H228","H242","H290","H303","H304","H305","H313","H315","H316","H319","H320","H333","H336","H401","H402","EUH066"},L135)))))&gt;0,"LOW","-")))</f>
        <v>-</v>
      </c>
      <c r="X135" s="22"/>
      <c r="Y135" s="23"/>
      <c r="Z135" s="4"/>
      <c r="AA135" s="4"/>
      <c r="AB135" s="2" t="str">
        <f>IF(SUMPRODUCT(--(NOT(ISERR(SEARCH({"H350","H351","H372","EUH070"},L135)))))&gt;0,"HIGH",IF(SUMPRODUCT(--(NOT(ISERR(SEARCH({"H301","H302","H311","H312","H314","H318","H332","H335","H370","H371","H373","EUH071"},L135)))))&gt;0,"MEDIUM",IF(SUMPRODUCT(--(NOT(ISERR(SEARCH({"H223","H227","H228","H242","H290","H303","H304","H305","H313","H315","H316","H318","H319","H320","H333","H336","EUH066"},L135)))))&gt;0,"LOW","-")))</f>
        <v>-</v>
      </c>
      <c r="AC135" s="2" t="str">
        <f>IF(SUMPRODUCT(--(NOT(ISERR(SEARCH({"H334"},L135)))))&gt;0,"HIGH",IF(SUMPRODUCT(--(NOT(ISERR(SEARCH({"H317"},L135)))))&gt;0,"MEDIUM","-"))</f>
        <v>-</v>
      </c>
      <c r="AD135" s="2" t="str">
        <f>IF(SUMPRODUCT(--(NOT(ISERR(SEARCH({"H340","H341","H360","H361","H362"},L135)))))&gt;0,"HIGH","-")</f>
        <v>-</v>
      </c>
      <c r="AE135" s="2" t="str">
        <f>IF(SUMPRODUCT(--(NOT(ISERR(SEARCH({"H300","H310","H330"},L135)))))&gt;0,"HIGH","-")</f>
        <v>-</v>
      </c>
      <c r="AF135" s="2" t="str">
        <f>IF(SUMPRODUCT(--(NOT(ISERR(SEARCH({"H250","H251","H252","EUH032"},L135)))))&gt;0,"HIGH",IF(SUMPRODUCT(--(NOT(ISERR(SEARCH({"H260","H261","H270","H271","H272","EUH014","EUH029","EUH031"},L135)))))&gt;0,"MEDIUM","-"))</f>
        <v>-</v>
      </c>
      <c r="AG135" s="2" t="str">
        <f>IF(SUMPRODUCT(--(NOT(ISERR(SEARCH({"H400","H410","H411","H412","H413","H420","EUH059"},L135)))))&gt;0,"MEDIUM",IF(SUMPRODUCT(--(NOT(ISERR(SEARCH({"H401","H402"},L135)))))&gt;0,"LOW","-"))</f>
        <v>-</v>
      </c>
      <c r="AH135" s="2" t="str">
        <f>IF(SUMPRODUCT(--(NOT(ISERR(SEARCH({"H200","H201","H202","H203","H280","EUH001","EUH006"},L135)))))&gt;0,"HIGH",IF(SUMPRODUCT(--(NOT(ISERR(SEARCH({"H204","H205","H240","H241","EUH018","EUH019","EUH044"},L135)))))&gt;0,"MEDIUM","-"))</f>
        <v>-</v>
      </c>
      <c r="AI135" s="2" t="str">
        <f>IF(SUMPRODUCT(--(NOT(ISERR(SEARCH({"H222","H224"},L135)))))&gt;0,"HIGH",IF(SUMPRODUCT(--(NOT(ISERR(SEARCH({"H225"},L135)))))&gt;0,"MEDIUM",IF(SUMPRODUCT(--(NOT(ISERR(SEARCH({"H226"},L135)))))&gt;0,"LOW","-")))</f>
        <v>-</v>
      </c>
      <c r="AJ135" s="2" t="str">
        <f>IF(SUMPRODUCT(--(NOT(ISERR(SEARCH({"H220"},M135)))))&gt;0,"HIGH",IF(SUMPRODUCT(--(NOT(ISERR(SEARCH({"H270","H271","H272"},M135)))))&gt;0,"MEDIUM",IF(SUMPRODUCT(--(NOT(ISERR(SEARCH({"H221"},M135)))))&gt;0,"LOW","-")))</f>
        <v>-</v>
      </c>
      <c r="AK135" s="2" t="str">
        <f>IF(SUMPRODUCT(--(NOT(ISERR(SEARCH({"H330"},L135)))))&gt;0,"HIGH",IF(SUMPRODUCT(--(NOT(ISERR(SEARCH({"H281","H331"},L135)))))&gt;0,"MEDIUM","-"))</f>
        <v>-</v>
      </c>
    </row>
    <row r="136" spans="1:37" ht="25" customHeight="1" x14ac:dyDescent="0.3">
      <c r="A136" s="35"/>
      <c r="B136" s="36"/>
      <c r="C136" s="36"/>
      <c r="D136" s="36"/>
      <c r="E136" s="36"/>
      <c r="F136" s="18"/>
      <c r="G136" s="19"/>
      <c r="H136" s="18"/>
      <c r="I136" s="18"/>
      <c r="J136" s="18"/>
      <c r="K136" s="18"/>
      <c r="L136" s="35"/>
      <c r="M136" s="18"/>
      <c r="N136" s="21" t="str">
        <f>IF(SUMPRODUCT(--(NOT(ISERR(SEARCH({"H400","H401","H402","H410","H411","H412","H413"},L136)))))&gt;0,"X","-")</f>
        <v>-</v>
      </c>
      <c r="O136" s="21" t="str">
        <f>IF(SUMPRODUCT(--(NOT(ISERR(SEARCH({"H302","H303","H312","H313","H315","H316","H317","H319","H320","H332","H333","H335","H336","H420","EUH014","EUH029","EUH031","EUH032","EUH059","EUH066"},L136)))))&gt;0,"X","-")</f>
        <v>-</v>
      </c>
      <c r="P136" s="21" t="str">
        <f>IF(SUMPRODUCT(--(NOT(ISERR(SEARCH({"H200","H201","H202","H203","H204","H205","H240","H241","EUH001","EUH006","EUH018","EUH019","EUH044"},L136)))))&gt;0,"X","-")</f>
        <v>-</v>
      </c>
      <c r="Q136" s="21" t="str">
        <f>IF(SUMPRODUCT(--(NOT(ISERR(SEARCH({"H304","H305","H334","H340","H341","H350","H351","H360","H361","H370","H371","H372","H373"},L136)))))&gt;0,"X","-")</f>
        <v>-</v>
      </c>
      <c r="R136" s="21" t="str">
        <f>IF(SUMPRODUCT(--(NOT(ISERR(SEARCH({"H280","H281"},L136)))))&gt;0,"X","-")</f>
        <v>-</v>
      </c>
      <c r="S136" s="21" t="str">
        <f>IF(SUMPRODUCT(--(NOT(ISERR(SEARCH({"H270","H271","H272","H281"},L136)))))&gt;0,"X","-")</f>
        <v>-</v>
      </c>
      <c r="T136" s="21" t="str">
        <f>IF(SUMPRODUCT(--(NOT(ISERR(SEARCH({"H203","H204","H220","H221","H222","H223","H224","H225","H226","H227","H228","H241","H242","H250","H251","H252","H260","H261"},L136)))))&gt;0,"X","-")</f>
        <v>-</v>
      </c>
      <c r="U136" s="21" t="str">
        <f>IF(SUMPRODUCT(--(NOT(ISERR(SEARCH({"H290","H314","H318","EUH071"},L136)))))&gt;0,"X","-")</f>
        <v>-</v>
      </c>
      <c r="V136" s="21" t="str">
        <f>IF(SUMPRODUCT(--(NOT(ISERR(SEARCH({"H300","H301","H310","H311","H330","H331","EUH070"},L136)))))&gt;0,"X","-")</f>
        <v>-</v>
      </c>
      <c r="W136" s="21" t="str">
        <f>IF(SUMPRODUCT(--(NOT(ISERR(SEARCH({"H200","201","H202","H203","H220","H222","H224","H250","H251","H252","H280","H300","H310","H330","H334","H340","H341","H350","H351","H360","H361","H362","H372","EUH001","EUH006","EUH032","EUH070"},L136)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136)))))&gt;0,"MEDIUM",IF(SUMPRODUCT(--(NOT(ISERR(SEARCH({"H221","H223","H226","H227","H228","H242","H290","H303","H304","H305","H313","H315","H316","H319","H320","H333","H336","H401","H402","EUH066"},L136)))))&gt;0,"LOW","-")))</f>
        <v>-</v>
      </c>
      <c r="X136" s="22"/>
      <c r="Y136" s="23"/>
      <c r="Z136" s="4"/>
      <c r="AA136" s="4"/>
      <c r="AB136" s="2" t="str">
        <f>IF(SUMPRODUCT(--(NOT(ISERR(SEARCH({"H350","H351","H372","EUH070"},L136)))))&gt;0,"HIGH",IF(SUMPRODUCT(--(NOT(ISERR(SEARCH({"H301","H302","H311","H312","H314","H318","H332","H335","H370","H371","H373","EUH071"},L136)))))&gt;0,"MEDIUM",IF(SUMPRODUCT(--(NOT(ISERR(SEARCH({"H223","H227","H228","H242","H290","H303","H304","H305","H313","H315","H316","H318","H319","H320","H333","H336","EUH066"},L136)))))&gt;0,"LOW","-")))</f>
        <v>-</v>
      </c>
      <c r="AC136" s="2" t="str">
        <f>IF(SUMPRODUCT(--(NOT(ISERR(SEARCH({"H334"},L136)))))&gt;0,"HIGH",IF(SUMPRODUCT(--(NOT(ISERR(SEARCH({"H317"},L136)))))&gt;0,"MEDIUM","-"))</f>
        <v>-</v>
      </c>
      <c r="AD136" s="2" t="str">
        <f>IF(SUMPRODUCT(--(NOT(ISERR(SEARCH({"H340","H341","H360","H361","H362"},L136)))))&gt;0,"HIGH","-")</f>
        <v>-</v>
      </c>
      <c r="AE136" s="2" t="str">
        <f>IF(SUMPRODUCT(--(NOT(ISERR(SEARCH({"H300","H310","H330"},L136)))))&gt;0,"HIGH","-")</f>
        <v>-</v>
      </c>
      <c r="AF136" s="2" t="str">
        <f>IF(SUMPRODUCT(--(NOT(ISERR(SEARCH({"H250","H251","H252","EUH032"},L136)))))&gt;0,"HIGH",IF(SUMPRODUCT(--(NOT(ISERR(SEARCH({"H260","H261","H270","H271","H272","EUH014","EUH029","EUH031"},L136)))))&gt;0,"MEDIUM","-"))</f>
        <v>-</v>
      </c>
      <c r="AG136" s="2" t="str">
        <f>IF(SUMPRODUCT(--(NOT(ISERR(SEARCH({"H400","H410","H411","H412","H413","H420","EUH059"},L136)))))&gt;0,"MEDIUM",IF(SUMPRODUCT(--(NOT(ISERR(SEARCH({"H401","H402"},L136)))))&gt;0,"LOW","-"))</f>
        <v>-</v>
      </c>
      <c r="AH136" s="2" t="str">
        <f>IF(SUMPRODUCT(--(NOT(ISERR(SEARCH({"H200","H201","H202","H203","H280","EUH001","EUH006"},L136)))))&gt;0,"HIGH",IF(SUMPRODUCT(--(NOT(ISERR(SEARCH({"H204","H205","H240","H241","EUH018","EUH019","EUH044"},L136)))))&gt;0,"MEDIUM","-"))</f>
        <v>-</v>
      </c>
      <c r="AI136" s="2" t="str">
        <f>IF(SUMPRODUCT(--(NOT(ISERR(SEARCH({"H222","H224"},L136)))))&gt;0,"HIGH",IF(SUMPRODUCT(--(NOT(ISERR(SEARCH({"H225"},L136)))))&gt;0,"MEDIUM",IF(SUMPRODUCT(--(NOT(ISERR(SEARCH({"H226"},L136)))))&gt;0,"LOW","-")))</f>
        <v>-</v>
      </c>
      <c r="AJ136" s="2" t="str">
        <f>IF(SUMPRODUCT(--(NOT(ISERR(SEARCH({"H220"},M136)))))&gt;0,"HIGH",IF(SUMPRODUCT(--(NOT(ISERR(SEARCH({"H270","H271","H272"},M136)))))&gt;0,"MEDIUM",IF(SUMPRODUCT(--(NOT(ISERR(SEARCH({"H221"},M136)))))&gt;0,"LOW","-")))</f>
        <v>-</v>
      </c>
      <c r="AK136" s="2" t="str">
        <f>IF(SUMPRODUCT(--(NOT(ISERR(SEARCH({"H330"},L136)))))&gt;0,"HIGH",IF(SUMPRODUCT(--(NOT(ISERR(SEARCH({"H281","H331"},L136)))))&gt;0,"MEDIUM","-"))</f>
        <v>-</v>
      </c>
    </row>
    <row r="137" spans="1:37" ht="25" customHeight="1" x14ac:dyDescent="0.3">
      <c r="A137" s="35"/>
      <c r="B137" s="36"/>
      <c r="C137" s="36"/>
      <c r="D137" s="36"/>
      <c r="E137" s="36"/>
      <c r="F137" s="18"/>
      <c r="G137" s="19"/>
      <c r="H137" s="18"/>
      <c r="I137" s="18"/>
      <c r="J137" s="18"/>
      <c r="K137" s="18"/>
      <c r="L137" s="35"/>
      <c r="M137" s="18"/>
      <c r="N137" s="21" t="str">
        <f>IF(SUMPRODUCT(--(NOT(ISERR(SEARCH({"H400","H401","H402","H410","H411","H412","H413"},L137)))))&gt;0,"X","-")</f>
        <v>-</v>
      </c>
      <c r="O137" s="21" t="str">
        <f>IF(SUMPRODUCT(--(NOT(ISERR(SEARCH({"H302","H303","H312","H313","H315","H316","H317","H319","H320","H332","H333","H335","H336","H420","EUH014","EUH029","EUH031","EUH032","EUH059","EUH066"},L137)))))&gt;0,"X","-")</f>
        <v>-</v>
      </c>
      <c r="P137" s="21" t="str">
        <f>IF(SUMPRODUCT(--(NOT(ISERR(SEARCH({"H200","H201","H202","H203","H204","H205","H240","H241","EUH001","EUH006","EUH018","EUH019","EUH044"},L137)))))&gt;0,"X","-")</f>
        <v>-</v>
      </c>
      <c r="Q137" s="21" t="str">
        <f>IF(SUMPRODUCT(--(NOT(ISERR(SEARCH({"H304","H305","H334","H340","H341","H350","H351","H360","H361","H370","H371","H372","H373"},L137)))))&gt;0,"X","-")</f>
        <v>-</v>
      </c>
      <c r="R137" s="21" t="str">
        <f>IF(SUMPRODUCT(--(NOT(ISERR(SEARCH({"H280","H281"},L137)))))&gt;0,"X","-")</f>
        <v>-</v>
      </c>
      <c r="S137" s="21" t="str">
        <f>IF(SUMPRODUCT(--(NOT(ISERR(SEARCH({"H270","H271","H272","H281"},L137)))))&gt;0,"X","-")</f>
        <v>-</v>
      </c>
      <c r="T137" s="21" t="str">
        <f>IF(SUMPRODUCT(--(NOT(ISERR(SEARCH({"H203","H204","H220","H221","H222","H223","H224","H225","H226","H227","H228","H241","H242","H250","H251","H252","H260","H261"},L137)))))&gt;0,"X","-")</f>
        <v>-</v>
      </c>
      <c r="U137" s="21" t="str">
        <f>IF(SUMPRODUCT(--(NOT(ISERR(SEARCH({"H290","H314","H318","EUH071"},L137)))))&gt;0,"X","-")</f>
        <v>-</v>
      </c>
      <c r="V137" s="21" t="str">
        <f>IF(SUMPRODUCT(--(NOT(ISERR(SEARCH({"H300","H301","H310","H311","H330","H331","EUH070"},L137)))))&gt;0,"X","-")</f>
        <v>-</v>
      </c>
      <c r="W137" s="21" t="str">
        <f>IF(SUMPRODUCT(--(NOT(ISERR(SEARCH({"H200","201","H202","H203","H220","H222","H224","H250","H251","H252","H280","H300","H310","H330","H334","H340","H341","H350","H351","H360","H361","H362","H372","EUH001","EUH006","EUH032","EUH070"},L137)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137)))))&gt;0,"MEDIUM",IF(SUMPRODUCT(--(NOT(ISERR(SEARCH({"H221","H223","H226","H227","H228","H242","H290","H303","H304","H305","H313","H315","H316","H319","H320","H333","H336","H401","H402","EUH066"},L137)))))&gt;0,"LOW","-")))</f>
        <v>-</v>
      </c>
      <c r="X137" s="22"/>
      <c r="Y137" s="23"/>
      <c r="Z137" s="4"/>
      <c r="AA137" s="4"/>
      <c r="AB137" s="2" t="str">
        <f>IF(SUMPRODUCT(--(NOT(ISERR(SEARCH({"H350","H351","H372","EUH070"},L137)))))&gt;0,"HIGH",IF(SUMPRODUCT(--(NOT(ISERR(SEARCH({"H301","H302","H311","H312","H314","H318","H332","H335","H370","H371","H373","EUH071"},L137)))))&gt;0,"MEDIUM",IF(SUMPRODUCT(--(NOT(ISERR(SEARCH({"H223","H227","H228","H242","H290","H303","H304","H305","H313","H315","H316","H318","H319","H320","H333","H336","EUH066"},L137)))))&gt;0,"LOW","-")))</f>
        <v>-</v>
      </c>
      <c r="AC137" s="2" t="str">
        <f>IF(SUMPRODUCT(--(NOT(ISERR(SEARCH({"H334"},L137)))))&gt;0,"HIGH",IF(SUMPRODUCT(--(NOT(ISERR(SEARCH({"H317"},L137)))))&gt;0,"MEDIUM","-"))</f>
        <v>-</v>
      </c>
      <c r="AD137" s="2" t="str">
        <f>IF(SUMPRODUCT(--(NOT(ISERR(SEARCH({"H340","H341","H360","H361","H362"},L137)))))&gt;0,"HIGH","-")</f>
        <v>-</v>
      </c>
      <c r="AE137" s="2" t="str">
        <f>IF(SUMPRODUCT(--(NOT(ISERR(SEARCH({"H300","H310","H330"},L137)))))&gt;0,"HIGH","-")</f>
        <v>-</v>
      </c>
      <c r="AF137" s="2" t="str">
        <f>IF(SUMPRODUCT(--(NOT(ISERR(SEARCH({"H250","H251","H252","EUH032"},L137)))))&gt;0,"HIGH",IF(SUMPRODUCT(--(NOT(ISERR(SEARCH({"H260","H261","H270","H271","H272","EUH014","EUH029","EUH031"},L137)))))&gt;0,"MEDIUM","-"))</f>
        <v>-</v>
      </c>
      <c r="AG137" s="2" t="str">
        <f>IF(SUMPRODUCT(--(NOT(ISERR(SEARCH({"H400","H410","H411","H412","H413","H420","EUH059"},L137)))))&gt;0,"MEDIUM",IF(SUMPRODUCT(--(NOT(ISERR(SEARCH({"H401","H402"},L137)))))&gt;0,"LOW","-"))</f>
        <v>-</v>
      </c>
      <c r="AH137" s="2" t="str">
        <f>IF(SUMPRODUCT(--(NOT(ISERR(SEARCH({"H200","H201","H202","H203","H280","EUH001","EUH006"},L137)))))&gt;0,"HIGH",IF(SUMPRODUCT(--(NOT(ISERR(SEARCH({"H204","H205","H240","H241","EUH018","EUH019","EUH044"},L137)))))&gt;0,"MEDIUM","-"))</f>
        <v>-</v>
      </c>
      <c r="AI137" s="2" t="str">
        <f>IF(SUMPRODUCT(--(NOT(ISERR(SEARCH({"H222","H224"},L137)))))&gt;0,"HIGH",IF(SUMPRODUCT(--(NOT(ISERR(SEARCH({"H225"},L137)))))&gt;0,"MEDIUM",IF(SUMPRODUCT(--(NOT(ISERR(SEARCH({"H226"},L137)))))&gt;0,"LOW","-")))</f>
        <v>-</v>
      </c>
      <c r="AJ137" s="2" t="str">
        <f>IF(SUMPRODUCT(--(NOT(ISERR(SEARCH({"H220"},M137)))))&gt;0,"HIGH",IF(SUMPRODUCT(--(NOT(ISERR(SEARCH({"H270","H271","H272"},M137)))))&gt;0,"MEDIUM",IF(SUMPRODUCT(--(NOT(ISERR(SEARCH({"H221"},M137)))))&gt;0,"LOW","-")))</f>
        <v>-</v>
      </c>
      <c r="AK137" s="2" t="str">
        <f>IF(SUMPRODUCT(--(NOT(ISERR(SEARCH({"H330"},L137)))))&gt;0,"HIGH",IF(SUMPRODUCT(--(NOT(ISERR(SEARCH({"H281","H331"},L137)))))&gt;0,"MEDIUM","-"))</f>
        <v>-</v>
      </c>
    </row>
    <row r="138" spans="1:37" ht="25" customHeight="1" x14ac:dyDescent="0.3">
      <c r="A138" s="35"/>
      <c r="B138" s="36"/>
      <c r="C138" s="36"/>
      <c r="D138" s="36"/>
      <c r="E138" s="36"/>
      <c r="F138" s="18"/>
      <c r="G138" s="19"/>
      <c r="H138" s="18"/>
      <c r="I138" s="18"/>
      <c r="J138" s="18"/>
      <c r="K138" s="18"/>
      <c r="L138" s="35"/>
      <c r="M138" s="18"/>
      <c r="N138" s="21" t="str">
        <f>IF(SUMPRODUCT(--(NOT(ISERR(SEARCH({"H400","H401","H402","H410","H411","H412","H413"},L138)))))&gt;0,"X","-")</f>
        <v>-</v>
      </c>
      <c r="O138" s="21" t="str">
        <f>IF(SUMPRODUCT(--(NOT(ISERR(SEARCH({"H302","H303","H312","H313","H315","H316","H317","H319","H320","H332","H333","H335","H336","H420","EUH014","EUH029","EUH031","EUH032","EUH059","EUH066"},L138)))))&gt;0,"X","-")</f>
        <v>-</v>
      </c>
      <c r="P138" s="21" t="str">
        <f>IF(SUMPRODUCT(--(NOT(ISERR(SEARCH({"H200","H201","H202","H203","H204","H205","H240","H241","EUH001","EUH006","EUH018","EUH019","EUH044"},L138)))))&gt;0,"X","-")</f>
        <v>-</v>
      </c>
      <c r="Q138" s="21" t="str">
        <f>IF(SUMPRODUCT(--(NOT(ISERR(SEARCH({"H304","H305","H334","H340","H341","H350","H351","H360","H361","H370","H371","H372","H373"},L138)))))&gt;0,"X","-")</f>
        <v>-</v>
      </c>
      <c r="R138" s="21" t="str">
        <f>IF(SUMPRODUCT(--(NOT(ISERR(SEARCH({"H280","H281"},L138)))))&gt;0,"X","-")</f>
        <v>-</v>
      </c>
      <c r="S138" s="21" t="str">
        <f>IF(SUMPRODUCT(--(NOT(ISERR(SEARCH({"H270","H271","H272","H281"},L138)))))&gt;0,"X","-")</f>
        <v>-</v>
      </c>
      <c r="T138" s="21" t="str">
        <f>IF(SUMPRODUCT(--(NOT(ISERR(SEARCH({"H203","H204","H220","H221","H222","H223","H224","H225","H226","H227","H228","H241","H242","H250","H251","H252","H260","H261"},L138)))))&gt;0,"X","-")</f>
        <v>-</v>
      </c>
      <c r="U138" s="21" t="str">
        <f>IF(SUMPRODUCT(--(NOT(ISERR(SEARCH({"H290","H314","H318","EUH071"},L138)))))&gt;0,"X","-")</f>
        <v>-</v>
      </c>
      <c r="V138" s="21" t="str">
        <f>IF(SUMPRODUCT(--(NOT(ISERR(SEARCH({"H300","H301","H310","H311","H330","H331","EUH070"},L138)))))&gt;0,"X","-")</f>
        <v>-</v>
      </c>
      <c r="W138" s="21" t="str">
        <f>IF(SUMPRODUCT(--(NOT(ISERR(SEARCH({"H200","201","H202","H203","H220","H222","H224","H250","H251","H252","H280","H300","H310","H330","H334","H340","H341","H350","H351","H360","H361","H362","H372","EUH001","EUH006","EUH032","EUH070"},L138)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138)))))&gt;0,"MEDIUM",IF(SUMPRODUCT(--(NOT(ISERR(SEARCH({"H221","H223","H226","H227","H228","H242","H290","H303","H304","H305","H313","H315","H316","H319","H320","H333","H336","H401","H402","EUH066"},L138)))))&gt;0,"LOW","-")))</f>
        <v>-</v>
      </c>
      <c r="X138" s="22"/>
      <c r="Y138" s="23"/>
      <c r="Z138" s="4"/>
      <c r="AA138" s="4"/>
      <c r="AB138" s="2" t="str">
        <f>IF(SUMPRODUCT(--(NOT(ISERR(SEARCH({"H350","H351","H372","EUH070"},L138)))))&gt;0,"HIGH",IF(SUMPRODUCT(--(NOT(ISERR(SEARCH({"H301","H302","H311","H312","H314","H318","H332","H335","H370","H371","H373","EUH071"},L138)))))&gt;0,"MEDIUM",IF(SUMPRODUCT(--(NOT(ISERR(SEARCH({"H223","H227","H228","H242","H290","H303","H304","H305","H313","H315","H316","H318","H319","H320","H333","H336","EUH066"},L138)))))&gt;0,"LOW","-")))</f>
        <v>-</v>
      </c>
      <c r="AC138" s="2" t="str">
        <f>IF(SUMPRODUCT(--(NOT(ISERR(SEARCH({"H334"},L138)))))&gt;0,"HIGH",IF(SUMPRODUCT(--(NOT(ISERR(SEARCH({"H317"},L138)))))&gt;0,"MEDIUM","-"))</f>
        <v>-</v>
      </c>
      <c r="AD138" s="2" t="str">
        <f>IF(SUMPRODUCT(--(NOT(ISERR(SEARCH({"H340","H341","H360","H361","H362"},L138)))))&gt;0,"HIGH","-")</f>
        <v>-</v>
      </c>
      <c r="AE138" s="2" t="str">
        <f>IF(SUMPRODUCT(--(NOT(ISERR(SEARCH({"H300","H310","H330"},L138)))))&gt;0,"HIGH","-")</f>
        <v>-</v>
      </c>
      <c r="AF138" s="2" t="str">
        <f>IF(SUMPRODUCT(--(NOT(ISERR(SEARCH({"H250","H251","H252","EUH032"},L138)))))&gt;0,"HIGH",IF(SUMPRODUCT(--(NOT(ISERR(SEARCH({"H260","H261","H270","H271","H272","EUH014","EUH029","EUH031"},L138)))))&gt;0,"MEDIUM","-"))</f>
        <v>-</v>
      </c>
      <c r="AG138" s="2" t="str">
        <f>IF(SUMPRODUCT(--(NOT(ISERR(SEARCH({"H400","H410","H411","H412","H413","H420","EUH059"},L138)))))&gt;0,"MEDIUM",IF(SUMPRODUCT(--(NOT(ISERR(SEARCH({"H401","H402"},L138)))))&gt;0,"LOW","-"))</f>
        <v>-</v>
      </c>
      <c r="AH138" s="2" t="str">
        <f>IF(SUMPRODUCT(--(NOT(ISERR(SEARCH({"H200","H201","H202","H203","H280","EUH001","EUH006"},L138)))))&gt;0,"HIGH",IF(SUMPRODUCT(--(NOT(ISERR(SEARCH({"H204","H205","H240","H241","EUH018","EUH019","EUH044"},L138)))))&gt;0,"MEDIUM","-"))</f>
        <v>-</v>
      </c>
      <c r="AI138" s="2" t="str">
        <f>IF(SUMPRODUCT(--(NOT(ISERR(SEARCH({"H222","H224"},L138)))))&gt;0,"HIGH",IF(SUMPRODUCT(--(NOT(ISERR(SEARCH({"H225"},L138)))))&gt;0,"MEDIUM",IF(SUMPRODUCT(--(NOT(ISERR(SEARCH({"H226"},L138)))))&gt;0,"LOW","-")))</f>
        <v>-</v>
      </c>
      <c r="AJ138" s="2" t="str">
        <f>IF(SUMPRODUCT(--(NOT(ISERR(SEARCH({"H220"},M138)))))&gt;0,"HIGH",IF(SUMPRODUCT(--(NOT(ISERR(SEARCH({"H270","H271","H272"},M138)))))&gt;0,"MEDIUM",IF(SUMPRODUCT(--(NOT(ISERR(SEARCH({"H221"},M138)))))&gt;0,"LOW","-")))</f>
        <v>-</v>
      </c>
      <c r="AK138" s="2" t="str">
        <f>IF(SUMPRODUCT(--(NOT(ISERR(SEARCH({"H330"},L138)))))&gt;0,"HIGH",IF(SUMPRODUCT(--(NOT(ISERR(SEARCH({"H281","H331"},L138)))))&gt;0,"MEDIUM","-"))</f>
        <v>-</v>
      </c>
    </row>
    <row r="139" spans="1:37" ht="25" customHeight="1" x14ac:dyDescent="0.3">
      <c r="A139" s="35"/>
      <c r="B139" s="36"/>
      <c r="C139" s="36"/>
      <c r="D139" s="36"/>
      <c r="E139" s="36"/>
      <c r="F139" s="18"/>
      <c r="G139" s="19"/>
      <c r="H139" s="18"/>
      <c r="I139" s="18"/>
      <c r="J139" s="18"/>
      <c r="K139" s="18"/>
      <c r="L139" s="35"/>
      <c r="M139" s="18"/>
      <c r="N139" s="21" t="str">
        <f>IF(SUMPRODUCT(--(NOT(ISERR(SEARCH({"H400","H401","H402","H410","H411","H412","H413"},L139)))))&gt;0,"X","-")</f>
        <v>-</v>
      </c>
      <c r="O139" s="21" t="str">
        <f>IF(SUMPRODUCT(--(NOT(ISERR(SEARCH({"H302","H303","H312","H313","H315","H316","H317","H319","H320","H332","H333","H335","H336","H420","EUH014","EUH029","EUH031","EUH032","EUH059","EUH066"},L139)))))&gt;0,"X","-")</f>
        <v>-</v>
      </c>
      <c r="P139" s="21" t="str">
        <f>IF(SUMPRODUCT(--(NOT(ISERR(SEARCH({"H200","H201","H202","H203","H204","H205","H240","H241","EUH001","EUH006","EUH018","EUH019","EUH044"},L139)))))&gt;0,"X","-")</f>
        <v>-</v>
      </c>
      <c r="Q139" s="21" t="str">
        <f>IF(SUMPRODUCT(--(NOT(ISERR(SEARCH({"H304","H305","H334","H340","H341","H350","H351","H360","H361","H370","H371","H372","H373"},L139)))))&gt;0,"X","-")</f>
        <v>-</v>
      </c>
      <c r="R139" s="21" t="str">
        <f>IF(SUMPRODUCT(--(NOT(ISERR(SEARCH({"H280","H281"},L139)))))&gt;0,"X","-")</f>
        <v>-</v>
      </c>
      <c r="S139" s="21" t="str">
        <f>IF(SUMPRODUCT(--(NOT(ISERR(SEARCH({"H270","H271","H272","H281"},L139)))))&gt;0,"X","-")</f>
        <v>-</v>
      </c>
      <c r="T139" s="21" t="str">
        <f>IF(SUMPRODUCT(--(NOT(ISERR(SEARCH({"H203","H204","H220","H221","H222","H223","H224","H225","H226","H227","H228","H241","H242","H250","H251","H252","H260","H261"},L139)))))&gt;0,"X","-")</f>
        <v>-</v>
      </c>
      <c r="U139" s="21" t="str">
        <f>IF(SUMPRODUCT(--(NOT(ISERR(SEARCH({"H290","H314","H318","EUH071"},L139)))))&gt;0,"X","-")</f>
        <v>-</v>
      </c>
      <c r="V139" s="21" t="str">
        <f>IF(SUMPRODUCT(--(NOT(ISERR(SEARCH({"H300","H301","H310","H311","H330","H331","EUH070"},L139)))))&gt;0,"X","-")</f>
        <v>-</v>
      </c>
      <c r="W139" s="21" t="str">
        <f>IF(SUMPRODUCT(--(NOT(ISERR(SEARCH({"H200","201","H202","H203","H220","H222","H224","H250","H251","H252","H280","H300","H310","H330","H334","H340","H341","H350","H351","H360","H361","H362","H372","EUH001","EUH006","EUH032","EUH070"},L139)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139)))))&gt;0,"MEDIUM",IF(SUMPRODUCT(--(NOT(ISERR(SEARCH({"H221","H223","H226","H227","H228","H242","H290","H303","H304","H305","H313","H315","H316","H319","H320","H333","H336","H401","H402","EUH066"},L139)))))&gt;0,"LOW","-")))</f>
        <v>-</v>
      </c>
      <c r="X139" s="22"/>
      <c r="Y139" s="23"/>
      <c r="Z139" s="4"/>
      <c r="AA139" s="4"/>
      <c r="AB139" s="2" t="str">
        <f>IF(SUMPRODUCT(--(NOT(ISERR(SEARCH({"H350","H351","H372","EUH070"},L139)))))&gt;0,"HIGH",IF(SUMPRODUCT(--(NOT(ISERR(SEARCH({"H301","H302","H311","H312","H314","H318","H332","H335","H370","H371","H373","EUH071"},L139)))))&gt;0,"MEDIUM",IF(SUMPRODUCT(--(NOT(ISERR(SEARCH({"H223","H227","H228","H242","H290","H303","H304","H305","H313","H315","H316","H318","H319","H320","H333","H336","EUH066"},L139)))))&gt;0,"LOW","-")))</f>
        <v>-</v>
      </c>
      <c r="AC139" s="2" t="str">
        <f>IF(SUMPRODUCT(--(NOT(ISERR(SEARCH({"H334"},L139)))))&gt;0,"HIGH",IF(SUMPRODUCT(--(NOT(ISERR(SEARCH({"H317"},L139)))))&gt;0,"MEDIUM","-"))</f>
        <v>-</v>
      </c>
      <c r="AD139" s="2" t="str">
        <f>IF(SUMPRODUCT(--(NOT(ISERR(SEARCH({"H340","H341","H360","H361","H362"},L139)))))&gt;0,"HIGH","-")</f>
        <v>-</v>
      </c>
      <c r="AE139" s="2" t="str">
        <f>IF(SUMPRODUCT(--(NOT(ISERR(SEARCH({"H300","H310","H330"},L139)))))&gt;0,"HIGH","-")</f>
        <v>-</v>
      </c>
      <c r="AF139" s="2" t="str">
        <f>IF(SUMPRODUCT(--(NOT(ISERR(SEARCH({"H250","H251","H252","EUH032"},L139)))))&gt;0,"HIGH",IF(SUMPRODUCT(--(NOT(ISERR(SEARCH({"H260","H261","H270","H271","H272","EUH014","EUH029","EUH031"},L139)))))&gt;0,"MEDIUM","-"))</f>
        <v>-</v>
      </c>
      <c r="AG139" s="2" t="str">
        <f>IF(SUMPRODUCT(--(NOT(ISERR(SEARCH({"H400","H410","H411","H412","H413","H420","EUH059"},L139)))))&gt;0,"MEDIUM",IF(SUMPRODUCT(--(NOT(ISERR(SEARCH({"H401","H402"},L139)))))&gt;0,"LOW","-"))</f>
        <v>-</v>
      </c>
      <c r="AH139" s="2" t="str">
        <f>IF(SUMPRODUCT(--(NOT(ISERR(SEARCH({"H200","H201","H202","H203","H280","EUH001","EUH006"},L139)))))&gt;0,"HIGH",IF(SUMPRODUCT(--(NOT(ISERR(SEARCH({"H204","H205","H240","H241","EUH018","EUH019","EUH044"},L139)))))&gt;0,"MEDIUM","-"))</f>
        <v>-</v>
      </c>
      <c r="AI139" s="2" t="str">
        <f>IF(SUMPRODUCT(--(NOT(ISERR(SEARCH({"H222","H224"},L139)))))&gt;0,"HIGH",IF(SUMPRODUCT(--(NOT(ISERR(SEARCH({"H225"},L139)))))&gt;0,"MEDIUM",IF(SUMPRODUCT(--(NOT(ISERR(SEARCH({"H226"},L139)))))&gt;0,"LOW","-")))</f>
        <v>-</v>
      </c>
      <c r="AJ139" s="2" t="str">
        <f>IF(SUMPRODUCT(--(NOT(ISERR(SEARCH({"H220"},M139)))))&gt;0,"HIGH",IF(SUMPRODUCT(--(NOT(ISERR(SEARCH({"H270","H271","H272"},M139)))))&gt;0,"MEDIUM",IF(SUMPRODUCT(--(NOT(ISERR(SEARCH({"H221"},M139)))))&gt;0,"LOW","-")))</f>
        <v>-</v>
      </c>
      <c r="AK139" s="2" t="str">
        <f>IF(SUMPRODUCT(--(NOT(ISERR(SEARCH({"H330"},L139)))))&gt;0,"HIGH",IF(SUMPRODUCT(--(NOT(ISERR(SEARCH({"H281","H331"},L139)))))&gt;0,"MEDIUM","-"))</f>
        <v>-</v>
      </c>
    </row>
    <row r="140" spans="1:37" ht="25" customHeight="1" x14ac:dyDescent="0.3">
      <c r="A140" s="35"/>
      <c r="B140" s="36"/>
      <c r="C140" s="36"/>
      <c r="D140" s="36"/>
      <c r="E140" s="36"/>
      <c r="F140" s="18"/>
      <c r="G140" s="19"/>
      <c r="H140" s="18"/>
      <c r="I140" s="18"/>
      <c r="J140" s="18"/>
      <c r="K140" s="18"/>
      <c r="L140" s="35"/>
      <c r="M140" s="18"/>
      <c r="N140" s="21" t="str">
        <f>IF(SUMPRODUCT(--(NOT(ISERR(SEARCH({"H400","H401","H402","H410","H411","H412","H413"},L140)))))&gt;0,"X","-")</f>
        <v>-</v>
      </c>
      <c r="O140" s="21" t="str">
        <f>IF(SUMPRODUCT(--(NOT(ISERR(SEARCH({"H302","H303","H312","H313","H315","H316","H317","H319","H320","H332","H333","H335","H336","H420","EUH014","EUH029","EUH031","EUH032","EUH059","EUH066"},L140)))))&gt;0,"X","-")</f>
        <v>-</v>
      </c>
      <c r="P140" s="21" t="str">
        <f>IF(SUMPRODUCT(--(NOT(ISERR(SEARCH({"H200","H201","H202","H203","H204","H205","H240","H241","EUH001","EUH006","EUH018","EUH019","EUH044"},L140)))))&gt;0,"X","-")</f>
        <v>-</v>
      </c>
      <c r="Q140" s="21" t="str">
        <f>IF(SUMPRODUCT(--(NOT(ISERR(SEARCH({"H304","H305","H334","H340","H341","H350","H351","H360","H361","H370","H371","H372","H373"},L140)))))&gt;0,"X","-")</f>
        <v>-</v>
      </c>
      <c r="R140" s="21" t="str">
        <f>IF(SUMPRODUCT(--(NOT(ISERR(SEARCH({"H280","H281"},L140)))))&gt;0,"X","-")</f>
        <v>-</v>
      </c>
      <c r="S140" s="21" t="str">
        <f>IF(SUMPRODUCT(--(NOT(ISERR(SEARCH({"H270","H271","H272","H281"},L140)))))&gt;0,"X","-")</f>
        <v>-</v>
      </c>
      <c r="T140" s="21" t="str">
        <f>IF(SUMPRODUCT(--(NOT(ISERR(SEARCH({"H203","H204","H220","H221","H222","H223","H224","H225","H226","H227","H228","H241","H242","H250","H251","H252","H260","H261"},L140)))))&gt;0,"X","-")</f>
        <v>-</v>
      </c>
      <c r="U140" s="21" t="str">
        <f>IF(SUMPRODUCT(--(NOT(ISERR(SEARCH({"H290","H314","H318","EUH071"},L140)))))&gt;0,"X","-")</f>
        <v>-</v>
      </c>
      <c r="V140" s="21" t="str">
        <f>IF(SUMPRODUCT(--(NOT(ISERR(SEARCH({"H300","H301","H310","H311","H330","H331","EUH070"},L140)))))&gt;0,"X","-")</f>
        <v>-</v>
      </c>
      <c r="W140" s="21" t="str">
        <f>IF(SUMPRODUCT(--(NOT(ISERR(SEARCH({"H200","201","H202","H203","H220","H222","H224","H250","H251","H252","H280","H300","H310","H330","H334","H340","H341","H350","H351","H360","H361","H362","H372","EUH001","EUH006","EUH032","EUH070"},L140)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140)))))&gt;0,"MEDIUM",IF(SUMPRODUCT(--(NOT(ISERR(SEARCH({"H221","H223","H226","H227","H228","H242","H290","H303","H304","H305","H313","H315","H316","H319","H320","H333","H336","H401","H402","EUH066"},L140)))))&gt;0,"LOW","-")))</f>
        <v>-</v>
      </c>
      <c r="X140" s="22"/>
      <c r="Y140" s="23"/>
      <c r="Z140" s="4"/>
      <c r="AA140" s="4"/>
      <c r="AB140" s="2" t="str">
        <f>IF(SUMPRODUCT(--(NOT(ISERR(SEARCH({"H350","H351","H372","EUH070"},L140)))))&gt;0,"HIGH",IF(SUMPRODUCT(--(NOT(ISERR(SEARCH({"H301","H302","H311","H312","H314","H318","H332","H335","H370","H371","H373","EUH071"},L140)))))&gt;0,"MEDIUM",IF(SUMPRODUCT(--(NOT(ISERR(SEARCH({"H223","H227","H228","H242","H290","H303","H304","H305","H313","H315","H316","H318","H319","H320","H333","H336","EUH066"},L140)))))&gt;0,"LOW","-")))</f>
        <v>-</v>
      </c>
      <c r="AC140" s="2" t="str">
        <f>IF(SUMPRODUCT(--(NOT(ISERR(SEARCH({"H334"},L140)))))&gt;0,"HIGH",IF(SUMPRODUCT(--(NOT(ISERR(SEARCH({"H317"},L140)))))&gt;0,"MEDIUM","-"))</f>
        <v>-</v>
      </c>
      <c r="AD140" s="2" t="str">
        <f>IF(SUMPRODUCT(--(NOT(ISERR(SEARCH({"H340","H341","H360","H361","H362"},L140)))))&gt;0,"HIGH","-")</f>
        <v>-</v>
      </c>
      <c r="AE140" s="2" t="str">
        <f>IF(SUMPRODUCT(--(NOT(ISERR(SEARCH({"H300","H310","H330"},L140)))))&gt;0,"HIGH","-")</f>
        <v>-</v>
      </c>
      <c r="AF140" s="2" t="str">
        <f>IF(SUMPRODUCT(--(NOT(ISERR(SEARCH({"H250","H251","H252","EUH032"},L140)))))&gt;0,"HIGH",IF(SUMPRODUCT(--(NOT(ISERR(SEARCH({"H260","H261","H270","H271","H272","EUH014","EUH029","EUH031"},L140)))))&gt;0,"MEDIUM","-"))</f>
        <v>-</v>
      </c>
      <c r="AG140" s="2" t="str">
        <f>IF(SUMPRODUCT(--(NOT(ISERR(SEARCH({"H400","H410","H411","H412","H413","H420","EUH059"},L140)))))&gt;0,"MEDIUM",IF(SUMPRODUCT(--(NOT(ISERR(SEARCH({"H401","H402"},L140)))))&gt;0,"LOW","-"))</f>
        <v>-</v>
      </c>
      <c r="AH140" s="2" t="str">
        <f>IF(SUMPRODUCT(--(NOT(ISERR(SEARCH({"H200","H201","H202","H203","H280","EUH001","EUH006"},L140)))))&gt;0,"HIGH",IF(SUMPRODUCT(--(NOT(ISERR(SEARCH({"H204","H205","H240","H241","EUH018","EUH019","EUH044"},L140)))))&gt;0,"MEDIUM","-"))</f>
        <v>-</v>
      </c>
      <c r="AI140" s="2" t="str">
        <f>IF(SUMPRODUCT(--(NOT(ISERR(SEARCH({"H222","H224"},L140)))))&gt;0,"HIGH",IF(SUMPRODUCT(--(NOT(ISERR(SEARCH({"H225"},L140)))))&gt;0,"MEDIUM",IF(SUMPRODUCT(--(NOT(ISERR(SEARCH({"H226"},L140)))))&gt;0,"LOW","-")))</f>
        <v>-</v>
      </c>
      <c r="AJ140" s="2" t="str">
        <f>IF(SUMPRODUCT(--(NOT(ISERR(SEARCH({"H220"},M140)))))&gt;0,"HIGH",IF(SUMPRODUCT(--(NOT(ISERR(SEARCH({"H270","H271","H272"},M140)))))&gt;0,"MEDIUM",IF(SUMPRODUCT(--(NOT(ISERR(SEARCH({"H221"},M140)))))&gt;0,"LOW","-")))</f>
        <v>-</v>
      </c>
      <c r="AK140" s="2" t="str">
        <f>IF(SUMPRODUCT(--(NOT(ISERR(SEARCH({"H330"},L140)))))&gt;0,"HIGH",IF(SUMPRODUCT(--(NOT(ISERR(SEARCH({"H281","H331"},L140)))))&gt;0,"MEDIUM","-"))</f>
        <v>-</v>
      </c>
    </row>
    <row r="141" spans="1:37" ht="25" customHeight="1" x14ac:dyDescent="0.3">
      <c r="A141" s="35"/>
      <c r="B141" s="36"/>
      <c r="C141" s="36"/>
      <c r="D141" s="36"/>
      <c r="E141" s="36"/>
      <c r="F141" s="18"/>
      <c r="G141" s="19"/>
      <c r="H141" s="18"/>
      <c r="I141" s="18"/>
      <c r="J141" s="18"/>
      <c r="K141" s="18"/>
      <c r="L141" s="35"/>
      <c r="M141" s="18"/>
      <c r="N141" s="21" t="str">
        <f>IF(SUMPRODUCT(--(NOT(ISERR(SEARCH({"H400","H401","H402","H410","H411","H412","H413"},L141)))))&gt;0,"X","-")</f>
        <v>-</v>
      </c>
      <c r="O141" s="21" t="str">
        <f>IF(SUMPRODUCT(--(NOT(ISERR(SEARCH({"H302","H303","H312","H313","H315","H316","H317","H319","H320","H332","H333","H335","H336","H420","EUH014","EUH029","EUH031","EUH032","EUH059","EUH066"},L141)))))&gt;0,"X","-")</f>
        <v>-</v>
      </c>
      <c r="P141" s="21" t="str">
        <f>IF(SUMPRODUCT(--(NOT(ISERR(SEARCH({"H200","H201","H202","H203","H204","H205","H240","H241","EUH001","EUH006","EUH018","EUH019","EUH044"},L141)))))&gt;0,"X","-")</f>
        <v>-</v>
      </c>
      <c r="Q141" s="21" t="str">
        <f>IF(SUMPRODUCT(--(NOT(ISERR(SEARCH({"H304","H305","H334","H340","H341","H350","H351","H360","H361","H370","H371","H372","H373"},L141)))))&gt;0,"X","-")</f>
        <v>-</v>
      </c>
      <c r="R141" s="21" t="str">
        <f>IF(SUMPRODUCT(--(NOT(ISERR(SEARCH({"H280","H281"},L141)))))&gt;0,"X","-")</f>
        <v>-</v>
      </c>
      <c r="S141" s="21" t="str">
        <f>IF(SUMPRODUCT(--(NOT(ISERR(SEARCH({"H270","H271","H272","H281"},L141)))))&gt;0,"X","-")</f>
        <v>-</v>
      </c>
      <c r="T141" s="21" t="str">
        <f>IF(SUMPRODUCT(--(NOT(ISERR(SEARCH({"H203","H204","H220","H221","H222","H223","H224","H225","H226","H227","H228","H241","H242","H250","H251","H252","H260","H261"},L141)))))&gt;0,"X","-")</f>
        <v>-</v>
      </c>
      <c r="U141" s="21" t="str">
        <f>IF(SUMPRODUCT(--(NOT(ISERR(SEARCH({"H290","H314","H318","EUH071"},L141)))))&gt;0,"X","-")</f>
        <v>-</v>
      </c>
      <c r="V141" s="21" t="str">
        <f>IF(SUMPRODUCT(--(NOT(ISERR(SEARCH({"H300","H301","H310","H311","H330","H331","EUH070"},L141)))))&gt;0,"X","-")</f>
        <v>-</v>
      </c>
      <c r="W141" s="21" t="str">
        <f>IF(SUMPRODUCT(--(NOT(ISERR(SEARCH({"H200","201","H202","H203","H220","H222","H224","H250","H251","H252","H280","H300","H310","H330","H334","H340","H341","H350","H351","H360","H361","H362","H372","EUH001","EUH006","EUH032","EUH070"},L141)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141)))))&gt;0,"MEDIUM",IF(SUMPRODUCT(--(NOT(ISERR(SEARCH({"H221","H223","H226","H227","H228","H242","H290","H303","H304","H305","H313","H315","H316","H319","H320","H333","H336","H401","H402","EUH066"},L141)))))&gt;0,"LOW","-")))</f>
        <v>-</v>
      </c>
      <c r="X141" s="22"/>
      <c r="Y141" s="23"/>
      <c r="Z141" s="4"/>
      <c r="AA141" s="4"/>
      <c r="AB141" s="2" t="str">
        <f>IF(SUMPRODUCT(--(NOT(ISERR(SEARCH({"H350","H351","H372","EUH070"},L141)))))&gt;0,"HIGH",IF(SUMPRODUCT(--(NOT(ISERR(SEARCH({"H301","H302","H311","H312","H314","H318","H332","H335","H370","H371","H373","EUH071"},L141)))))&gt;0,"MEDIUM",IF(SUMPRODUCT(--(NOT(ISERR(SEARCH({"H223","H227","H228","H242","H290","H303","H304","H305","H313","H315","H316","H318","H319","H320","H333","H336","EUH066"},L141)))))&gt;0,"LOW","-")))</f>
        <v>-</v>
      </c>
      <c r="AC141" s="2" t="str">
        <f>IF(SUMPRODUCT(--(NOT(ISERR(SEARCH({"H334"},L141)))))&gt;0,"HIGH",IF(SUMPRODUCT(--(NOT(ISERR(SEARCH({"H317"},L141)))))&gt;0,"MEDIUM","-"))</f>
        <v>-</v>
      </c>
      <c r="AD141" s="2" t="str">
        <f>IF(SUMPRODUCT(--(NOT(ISERR(SEARCH({"H340","H341","H360","H361","H362"},L141)))))&gt;0,"HIGH","-")</f>
        <v>-</v>
      </c>
      <c r="AE141" s="2" t="str">
        <f>IF(SUMPRODUCT(--(NOT(ISERR(SEARCH({"H300","H310","H330"},L141)))))&gt;0,"HIGH","-")</f>
        <v>-</v>
      </c>
      <c r="AF141" s="2" t="str">
        <f>IF(SUMPRODUCT(--(NOT(ISERR(SEARCH({"H250","H251","H252","EUH032"},L141)))))&gt;0,"HIGH",IF(SUMPRODUCT(--(NOT(ISERR(SEARCH({"H260","H261","H270","H271","H272","EUH014","EUH029","EUH031"},L141)))))&gt;0,"MEDIUM","-"))</f>
        <v>-</v>
      </c>
      <c r="AG141" s="2" t="str">
        <f>IF(SUMPRODUCT(--(NOT(ISERR(SEARCH({"H400","H410","H411","H412","H413","H420","EUH059"},L141)))))&gt;0,"MEDIUM",IF(SUMPRODUCT(--(NOT(ISERR(SEARCH({"H401","H402"},L141)))))&gt;0,"LOW","-"))</f>
        <v>-</v>
      </c>
      <c r="AH141" s="2" t="str">
        <f>IF(SUMPRODUCT(--(NOT(ISERR(SEARCH({"H200","H201","H202","H203","H280","EUH001","EUH006"},L141)))))&gt;0,"HIGH",IF(SUMPRODUCT(--(NOT(ISERR(SEARCH({"H204","H205","H240","H241","EUH018","EUH019","EUH044"},L141)))))&gt;0,"MEDIUM","-"))</f>
        <v>-</v>
      </c>
      <c r="AI141" s="2" t="str">
        <f>IF(SUMPRODUCT(--(NOT(ISERR(SEARCH({"H222","H224"},L141)))))&gt;0,"HIGH",IF(SUMPRODUCT(--(NOT(ISERR(SEARCH({"H225"},L141)))))&gt;0,"MEDIUM",IF(SUMPRODUCT(--(NOT(ISERR(SEARCH({"H226"},L141)))))&gt;0,"LOW","-")))</f>
        <v>-</v>
      </c>
      <c r="AJ141" s="2" t="str">
        <f>IF(SUMPRODUCT(--(NOT(ISERR(SEARCH({"H220"},M141)))))&gt;0,"HIGH",IF(SUMPRODUCT(--(NOT(ISERR(SEARCH({"H270","H271","H272"},M141)))))&gt;0,"MEDIUM",IF(SUMPRODUCT(--(NOT(ISERR(SEARCH({"H221"},M141)))))&gt;0,"LOW","-")))</f>
        <v>-</v>
      </c>
      <c r="AK141" s="2" t="str">
        <f>IF(SUMPRODUCT(--(NOT(ISERR(SEARCH({"H330"},L141)))))&gt;0,"HIGH",IF(SUMPRODUCT(--(NOT(ISERR(SEARCH({"H281","H331"},L141)))))&gt;0,"MEDIUM","-"))</f>
        <v>-</v>
      </c>
    </row>
    <row r="142" spans="1:37" ht="25" customHeight="1" x14ac:dyDescent="0.3">
      <c r="A142" s="35"/>
      <c r="B142" s="36"/>
      <c r="C142" s="36"/>
      <c r="D142" s="36"/>
      <c r="E142" s="36"/>
      <c r="F142" s="18"/>
      <c r="G142" s="19"/>
      <c r="H142" s="18"/>
      <c r="I142" s="18"/>
      <c r="J142" s="18"/>
      <c r="K142" s="18"/>
      <c r="L142" s="35"/>
      <c r="M142" s="18"/>
      <c r="N142" s="21" t="str">
        <f>IF(SUMPRODUCT(--(NOT(ISERR(SEARCH({"H400","H401","H402","H410","H411","H412","H413"},L142)))))&gt;0,"X","-")</f>
        <v>-</v>
      </c>
      <c r="O142" s="21" t="str">
        <f>IF(SUMPRODUCT(--(NOT(ISERR(SEARCH({"H302","H303","H312","H313","H315","H316","H317","H319","H320","H332","H333","H335","H336","H420","EUH014","EUH029","EUH031","EUH032","EUH059","EUH066"},L142)))))&gt;0,"X","-")</f>
        <v>-</v>
      </c>
      <c r="P142" s="21" t="str">
        <f>IF(SUMPRODUCT(--(NOT(ISERR(SEARCH({"H200","H201","H202","H203","H204","H205","H240","H241","EUH001","EUH006","EUH018","EUH019","EUH044"},L142)))))&gt;0,"X","-")</f>
        <v>-</v>
      </c>
      <c r="Q142" s="21" t="str">
        <f>IF(SUMPRODUCT(--(NOT(ISERR(SEARCH({"H304","H305","H334","H340","H341","H350","H351","H360","H361","H370","H371","H372","H373"},L142)))))&gt;0,"X","-")</f>
        <v>-</v>
      </c>
      <c r="R142" s="21" t="str">
        <f>IF(SUMPRODUCT(--(NOT(ISERR(SEARCH({"H280","H281"},L142)))))&gt;0,"X","-")</f>
        <v>-</v>
      </c>
      <c r="S142" s="21" t="str">
        <f>IF(SUMPRODUCT(--(NOT(ISERR(SEARCH({"H270","H271","H272","H281"},L142)))))&gt;0,"X","-")</f>
        <v>-</v>
      </c>
      <c r="T142" s="21" t="str">
        <f>IF(SUMPRODUCT(--(NOT(ISERR(SEARCH({"H203","H204","H220","H221","H222","H223","H224","H225","H226","H227","H228","H241","H242","H250","H251","H252","H260","H261"},L142)))))&gt;0,"X","-")</f>
        <v>-</v>
      </c>
      <c r="U142" s="21" t="str">
        <f>IF(SUMPRODUCT(--(NOT(ISERR(SEARCH({"H290","H314","H318","EUH071"},L142)))))&gt;0,"X","-")</f>
        <v>-</v>
      </c>
      <c r="V142" s="21" t="str">
        <f>IF(SUMPRODUCT(--(NOT(ISERR(SEARCH({"H300","H301","H310","H311","H330","H331","EUH070"},L142)))))&gt;0,"X","-")</f>
        <v>-</v>
      </c>
      <c r="W142" s="21" t="str">
        <f>IF(SUMPRODUCT(--(NOT(ISERR(SEARCH({"H200","201","H202","H203","H220","H222","H224","H250","H251","H252","H280","H300","H310","H330","H334","H340","H341","H350","H351","H360","H361","H362","H372","EUH001","EUH006","EUH032","EUH070"},L142)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142)))))&gt;0,"MEDIUM",IF(SUMPRODUCT(--(NOT(ISERR(SEARCH({"H221","H223","H226","H227","H228","H242","H290","H303","H304","H305","H313","H315","H316","H319","H320","H333","H336","H401","H402","EUH066"},L142)))))&gt;0,"LOW","-")))</f>
        <v>-</v>
      </c>
      <c r="X142" s="22"/>
      <c r="Y142" s="23"/>
      <c r="Z142" s="4"/>
      <c r="AA142" s="4"/>
      <c r="AB142" s="2" t="str">
        <f>IF(SUMPRODUCT(--(NOT(ISERR(SEARCH({"H350","H351","H372","EUH070"},L142)))))&gt;0,"HIGH",IF(SUMPRODUCT(--(NOT(ISERR(SEARCH({"H301","H302","H311","H312","H314","H318","H332","H335","H370","H371","H373","EUH071"},L142)))))&gt;0,"MEDIUM",IF(SUMPRODUCT(--(NOT(ISERR(SEARCH({"H223","H227","H228","H242","H290","H303","H304","H305","H313","H315","H316","H318","H319","H320","H333","H336","EUH066"},L142)))))&gt;0,"LOW","-")))</f>
        <v>-</v>
      </c>
      <c r="AC142" s="2" t="str">
        <f>IF(SUMPRODUCT(--(NOT(ISERR(SEARCH({"H334"},L142)))))&gt;0,"HIGH",IF(SUMPRODUCT(--(NOT(ISERR(SEARCH({"H317"},L142)))))&gt;0,"MEDIUM","-"))</f>
        <v>-</v>
      </c>
      <c r="AD142" s="2" t="str">
        <f>IF(SUMPRODUCT(--(NOT(ISERR(SEARCH({"H340","H341","H360","H361","H362"},L142)))))&gt;0,"HIGH","-")</f>
        <v>-</v>
      </c>
      <c r="AE142" s="2" t="str">
        <f>IF(SUMPRODUCT(--(NOT(ISERR(SEARCH({"H300","H310","H330"},L142)))))&gt;0,"HIGH","-")</f>
        <v>-</v>
      </c>
      <c r="AF142" s="2" t="str">
        <f>IF(SUMPRODUCT(--(NOT(ISERR(SEARCH({"H250","H251","H252","EUH032"},L142)))))&gt;0,"HIGH",IF(SUMPRODUCT(--(NOT(ISERR(SEARCH({"H260","H261","H270","H271","H272","EUH014","EUH029","EUH031"},L142)))))&gt;0,"MEDIUM","-"))</f>
        <v>-</v>
      </c>
      <c r="AG142" s="2" t="str">
        <f>IF(SUMPRODUCT(--(NOT(ISERR(SEARCH({"H400","H410","H411","H412","H413","H420","EUH059"},L142)))))&gt;0,"MEDIUM",IF(SUMPRODUCT(--(NOT(ISERR(SEARCH({"H401","H402"},L142)))))&gt;0,"LOW","-"))</f>
        <v>-</v>
      </c>
      <c r="AH142" s="2" t="str">
        <f>IF(SUMPRODUCT(--(NOT(ISERR(SEARCH({"H200","H201","H202","H203","H280","EUH001","EUH006"},L142)))))&gt;0,"HIGH",IF(SUMPRODUCT(--(NOT(ISERR(SEARCH({"H204","H205","H240","H241","EUH018","EUH019","EUH044"},L142)))))&gt;0,"MEDIUM","-"))</f>
        <v>-</v>
      </c>
      <c r="AI142" s="2" t="str">
        <f>IF(SUMPRODUCT(--(NOT(ISERR(SEARCH({"H222","H224"},L142)))))&gt;0,"HIGH",IF(SUMPRODUCT(--(NOT(ISERR(SEARCH({"H225"},L142)))))&gt;0,"MEDIUM",IF(SUMPRODUCT(--(NOT(ISERR(SEARCH({"H226"},L142)))))&gt;0,"LOW","-")))</f>
        <v>-</v>
      </c>
      <c r="AJ142" s="2" t="str">
        <f>IF(SUMPRODUCT(--(NOT(ISERR(SEARCH({"H220"},M142)))))&gt;0,"HIGH",IF(SUMPRODUCT(--(NOT(ISERR(SEARCH({"H270","H271","H272"},M142)))))&gt;0,"MEDIUM",IF(SUMPRODUCT(--(NOT(ISERR(SEARCH({"H221"},M142)))))&gt;0,"LOW","-")))</f>
        <v>-</v>
      </c>
      <c r="AK142" s="2" t="str">
        <f>IF(SUMPRODUCT(--(NOT(ISERR(SEARCH({"H330"},L142)))))&gt;0,"HIGH",IF(SUMPRODUCT(--(NOT(ISERR(SEARCH({"H281","H331"},L142)))))&gt;0,"MEDIUM","-"))</f>
        <v>-</v>
      </c>
    </row>
    <row r="143" spans="1:37" ht="25" customHeight="1" x14ac:dyDescent="0.3">
      <c r="A143" s="35"/>
      <c r="B143" s="36"/>
      <c r="C143" s="36"/>
      <c r="D143" s="36"/>
      <c r="E143" s="36"/>
      <c r="F143" s="18"/>
      <c r="G143" s="19"/>
      <c r="H143" s="18"/>
      <c r="I143" s="18"/>
      <c r="J143" s="18"/>
      <c r="K143" s="18"/>
      <c r="L143" s="35"/>
      <c r="M143" s="18"/>
      <c r="N143" s="21" t="str">
        <f>IF(SUMPRODUCT(--(NOT(ISERR(SEARCH({"H400","H401","H402","H410","H411","H412","H413"},L143)))))&gt;0,"X","-")</f>
        <v>-</v>
      </c>
      <c r="O143" s="21" t="str">
        <f>IF(SUMPRODUCT(--(NOT(ISERR(SEARCH({"H302","H303","H312","H313","H315","H316","H317","H319","H320","H332","H333","H335","H336","H420","EUH014","EUH029","EUH031","EUH032","EUH059","EUH066"},L143)))))&gt;0,"X","-")</f>
        <v>-</v>
      </c>
      <c r="P143" s="21" t="str">
        <f>IF(SUMPRODUCT(--(NOT(ISERR(SEARCH({"H200","H201","H202","H203","H204","H205","H240","H241","EUH001","EUH006","EUH018","EUH019","EUH044"},L143)))))&gt;0,"X","-")</f>
        <v>-</v>
      </c>
      <c r="Q143" s="21" t="str">
        <f>IF(SUMPRODUCT(--(NOT(ISERR(SEARCH({"H304","H305","H334","H340","H341","H350","H351","H360","H361","H370","H371","H372","H373"},L143)))))&gt;0,"X","-")</f>
        <v>-</v>
      </c>
      <c r="R143" s="21" t="str">
        <f>IF(SUMPRODUCT(--(NOT(ISERR(SEARCH({"H280","H281"},L143)))))&gt;0,"X","-")</f>
        <v>-</v>
      </c>
      <c r="S143" s="21" t="str">
        <f>IF(SUMPRODUCT(--(NOT(ISERR(SEARCH({"H270","H271","H272","H281"},L143)))))&gt;0,"X","-")</f>
        <v>-</v>
      </c>
      <c r="T143" s="21" t="str">
        <f>IF(SUMPRODUCT(--(NOT(ISERR(SEARCH({"H203","H204","H220","H221","H222","H223","H224","H225","H226","H227","H228","H241","H242","H250","H251","H252","H260","H261"},L143)))))&gt;0,"X","-")</f>
        <v>-</v>
      </c>
      <c r="U143" s="21" t="str">
        <f>IF(SUMPRODUCT(--(NOT(ISERR(SEARCH({"H290","H314","H318","EUH071"},L143)))))&gt;0,"X","-")</f>
        <v>-</v>
      </c>
      <c r="V143" s="21" t="str">
        <f>IF(SUMPRODUCT(--(NOT(ISERR(SEARCH({"H300","H301","H310","H311","H330","H331","EUH070"},L143)))))&gt;0,"X","-")</f>
        <v>-</v>
      </c>
      <c r="W143" s="21" t="str">
        <f>IF(SUMPRODUCT(--(NOT(ISERR(SEARCH({"H200","201","H202","H203","H220","H222","H224","H250","H251","H252","H280","H300","H310","H330","H334","H340","H341","H350","H351","H360","H361","H362","H372","EUH001","EUH006","EUH032","EUH070"},L143)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143)))))&gt;0,"MEDIUM",IF(SUMPRODUCT(--(NOT(ISERR(SEARCH({"H221","H223","H226","H227","H228","H242","H290","H303","H304","H305","H313","H315","H316","H319","H320","H333","H336","H401","H402","EUH066"},L143)))))&gt;0,"LOW","-")))</f>
        <v>-</v>
      </c>
      <c r="X143" s="22"/>
      <c r="Y143" s="23"/>
      <c r="Z143" s="4"/>
      <c r="AA143" s="4"/>
      <c r="AB143" s="2" t="str">
        <f>IF(SUMPRODUCT(--(NOT(ISERR(SEARCH({"H350","H351","H372","EUH070"},L143)))))&gt;0,"HIGH",IF(SUMPRODUCT(--(NOT(ISERR(SEARCH({"H301","H302","H311","H312","H314","H318","H332","H335","H370","H371","H373","EUH071"},L143)))))&gt;0,"MEDIUM",IF(SUMPRODUCT(--(NOT(ISERR(SEARCH({"H223","H227","H228","H242","H290","H303","H304","H305","H313","H315","H316","H318","H319","H320","H333","H336","EUH066"},L143)))))&gt;0,"LOW","-")))</f>
        <v>-</v>
      </c>
      <c r="AC143" s="2" t="str">
        <f>IF(SUMPRODUCT(--(NOT(ISERR(SEARCH({"H334"},L143)))))&gt;0,"HIGH",IF(SUMPRODUCT(--(NOT(ISERR(SEARCH({"H317"},L143)))))&gt;0,"MEDIUM","-"))</f>
        <v>-</v>
      </c>
      <c r="AD143" s="2" t="str">
        <f>IF(SUMPRODUCT(--(NOT(ISERR(SEARCH({"H340","H341","H360","H361","H362"},L143)))))&gt;0,"HIGH","-")</f>
        <v>-</v>
      </c>
      <c r="AE143" s="2" t="str">
        <f>IF(SUMPRODUCT(--(NOT(ISERR(SEARCH({"H300","H310","H330"},L143)))))&gt;0,"HIGH","-")</f>
        <v>-</v>
      </c>
      <c r="AF143" s="2" t="str">
        <f>IF(SUMPRODUCT(--(NOT(ISERR(SEARCH({"H250","H251","H252","EUH032"},L143)))))&gt;0,"HIGH",IF(SUMPRODUCT(--(NOT(ISERR(SEARCH({"H260","H261","H270","H271","H272","EUH014","EUH029","EUH031"},L143)))))&gt;0,"MEDIUM","-"))</f>
        <v>-</v>
      </c>
      <c r="AG143" s="2" t="str">
        <f>IF(SUMPRODUCT(--(NOT(ISERR(SEARCH({"H400","H410","H411","H412","H413","H420","EUH059"},L143)))))&gt;0,"MEDIUM",IF(SUMPRODUCT(--(NOT(ISERR(SEARCH({"H401","H402"},L143)))))&gt;0,"LOW","-"))</f>
        <v>-</v>
      </c>
      <c r="AH143" s="2" t="str">
        <f>IF(SUMPRODUCT(--(NOT(ISERR(SEARCH({"H200","H201","H202","H203","H280","EUH001","EUH006"},L143)))))&gt;0,"HIGH",IF(SUMPRODUCT(--(NOT(ISERR(SEARCH({"H204","H205","H240","H241","EUH018","EUH019","EUH044"},L143)))))&gt;0,"MEDIUM","-"))</f>
        <v>-</v>
      </c>
      <c r="AI143" s="2" t="str">
        <f>IF(SUMPRODUCT(--(NOT(ISERR(SEARCH({"H222","H224"},L143)))))&gt;0,"HIGH",IF(SUMPRODUCT(--(NOT(ISERR(SEARCH({"H225"},L143)))))&gt;0,"MEDIUM",IF(SUMPRODUCT(--(NOT(ISERR(SEARCH({"H226"},L143)))))&gt;0,"LOW","-")))</f>
        <v>-</v>
      </c>
      <c r="AJ143" s="2" t="str">
        <f>IF(SUMPRODUCT(--(NOT(ISERR(SEARCH({"H220"},M143)))))&gt;0,"HIGH",IF(SUMPRODUCT(--(NOT(ISERR(SEARCH({"H270","H271","H272"},M143)))))&gt;0,"MEDIUM",IF(SUMPRODUCT(--(NOT(ISERR(SEARCH({"H221"},M143)))))&gt;0,"LOW","-")))</f>
        <v>-</v>
      </c>
      <c r="AK143" s="2" t="str">
        <f>IF(SUMPRODUCT(--(NOT(ISERR(SEARCH({"H330"},L143)))))&gt;0,"HIGH",IF(SUMPRODUCT(--(NOT(ISERR(SEARCH({"H281","H331"},L143)))))&gt;0,"MEDIUM","-"))</f>
        <v>-</v>
      </c>
    </row>
    <row r="144" spans="1:37" ht="25" customHeight="1" x14ac:dyDescent="0.3">
      <c r="A144" s="35"/>
      <c r="B144" s="36"/>
      <c r="C144" s="36"/>
      <c r="D144" s="36"/>
      <c r="E144" s="36"/>
      <c r="F144" s="18"/>
      <c r="G144" s="19"/>
      <c r="H144" s="18"/>
      <c r="I144" s="18"/>
      <c r="J144" s="18"/>
      <c r="K144" s="18"/>
      <c r="L144" s="35"/>
      <c r="M144" s="18"/>
      <c r="N144" s="21" t="str">
        <f>IF(SUMPRODUCT(--(NOT(ISERR(SEARCH({"H400","H401","H402","H410","H411","H412","H413"},L144)))))&gt;0,"X","-")</f>
        <v>-</v>
      </c>
      <c r="O144" s="21" t="str">
        <f>IF(SUMPRODUCT(--(NOT(ISERR(SEARCH({"H302","H303","H312","H313","H315","H316","H317","H319","H320","H332","H333","H335","H336","H420","EUH014","EUH029","EUH031","EUH032","EUH059","EUH066"},L144)))))&gt;0,"X","-")</f>
        <v>-</v>
      </c>
      <c r="P144" s="21" t="str">
        <f>IF(SUMPRODUCT(--(NOT(ISERR(SEARCH({"H200","H201","H202","H203","H204","H205","H240","H241","EUH001","EUH006","EUH018","EUH019","EUH044"},L144)))))&gt;0,"X","-")</f>
        <v>-</v>
      </c>
      <c r="Q144" s="21" t="str">
        <f>IF(SUMPRODUCT(--(NOT(ISERR(SEARCH({"H304","H305","H334","H340","H341","H350","H351","H360","H361","H370","H371","H372","H373"},L144)))))&gt;0,"X","-")</f>
        <v>-</v>
      </c>
      <c r="R144" s="21" t="str">
        <f>IF(SUMPRODUCT(--(NOT(ISERR(SEARCH({"H280","H281"},L144)))))&gt;0,"X","-")</f>
        <v>-</v>
      </c>
      <c r="S144" s="21" t="str">
        <f>IF(SUMPRODUCT(--(NOT(ISERR(SEARCH({"H270","H271","H272","H281"},L144)))))&gt;0,"X","-")</f>
        <v>-</v>
      </c>
      <c r="T144" s="21" t="str">
        <f>IF(SUMPRODUCT(--(NOT(ISERR(SEARCH({"H203","H204","H220","H221","H222","H223","H224","H225","H226","H227","H228","H241","H242","H250","H251","H252","H260","H261"},L144)))))&gt;0,"X","-")</f>
        <v>-</v>
      </c>
      <c r="U144" s="21" t="str">
        <f>IF(SUMPRODUCT(--(NOT(ISERR(SEARCH({"H290","H314","H318","EUH071"},L144)))))&gt;0,"X","-")</f>
        <v>-</v>
      </c>
      <c r="V144" s="21" t="str">
        <f>IF(SUMPRODUCT(--(NOT(ISERR(SEARCH({"H300","H301","H310","H311","H330","H331","EUH070"},L144)))))&gt;0,"X","-")</f>
        <v>-</v>
      </c>
      <c r="W144" s="21" t="str">
        <f>IF(SUMPRODUCT(--(NOT(ISERR(SEARCH({"H200","201","H202","H203","H220","H222","H224","H250","H251","H252","H280","H300","H310","H330","H334","H340","H341","H350","H351","H360","H361","H362","H372","EUH001","EUH006","EUH032","EUH070"},L144)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144)))))&gt;0,"MEDIUM",IF(SUMPRODUCT(--(NOT(ISERR(SEARCH({"H221","H223","H226","H227","H228","H242","H290","H303","H304","H305","H313","H315","H316","H319","H320","H333","H336","H401","H402","EUH066"},L144)))))&gt;0,"LOW","-")))</f>
        <v>-</v>
      </c>
      <c r="X144" s="22"/>
      <c r="Y144" s="23"/>
      <c r="Z144" s="4"/>
      <c r="AA144" s="4"/>
      <c r="AB144" s="2" t="str">
        <f>IF(SUMPRODUCT(--(NOT(ISERR(SEARCH({"H350","H351","H372","EUH070"},L144)))))&gt;0,"HIGH",IF(SUMPRODUCT(--(NOT(ISERR(SEARCH({"H301","H302","H311","H312","H314","H318","H332","H335","H370","H371","H373","EUH071"},L144)))))&gt;0,"MEDIUM",IF(SUMPRODUCT(--(NOT(ISERR(SEARCH({"H223","H227","H228","H242","H290","H303","H304","H305","H313","H315","H316","H318","H319","H320","H333","H336","EUH066"},L144)))))&gt;0,"LOW","-")))</f>
        <v>-</v>
      </c>
      <c r="AC144" s="2" t="str">
        <f>IF(SUMPRODUCT(--(NOT(ISERR(SEARCH({"H334"},L144)))))&gt;0,"HIGH",IF(SUMPRODUCT(--(NOT(ISERR(SEARCH({"H317"},L144)))))&gt;0,"MEDIUM","-"))</f>
        <v>-</v>
      </c>
      <c r="AD144" s="2" t="str">
        <f>IF(SUMPRODUCT(--(NOT(ISERR(SEARCH({"H340","H341","H360","H361","H362"},L144)))))&gt;0,"HIGH","-")</f>
        <v>-</v>
      </c>
      <c r="AE144" s="2" t="str">
        <f>IF(SUMPRODUCT(--(NOT(ISERR(SEARCH({"H300","H310","H330"},L144)))))&gt;0,"HIGH","-")</f>
        <v>-</v>
      </c>
      <c r="AF144" s="2" t="str">
        <f>IF(SUMPRODUCT(--(NOT(ISERR(SEARCH({"H250","H251","H252","EUH032"},L144)))))&gt;0,"HIGH",IF(SUMPRODUCT(--(NOT(ISERR(SEARCH({"H260","H261","H270","H271","H272","EUH014","EUH029","EUH031"},L144)))))&gt;0,"MEDIUM","-"))</f>
        <v>-</v>
      </c>
      <c r="AG144" s="2" t="str">
        <f>IF(SUMPRODUCT(--(NOT(ISERR(SEARCH({"H400","H410","H411","H412","H413","H420","EUH059"},L144)))))&gt;0,"MEDIUM",IF(SUMPRODUCT(--(NOT(ISERR(SEARCH({"H401","H402"},L144)))))&gt;0,"LOW","-"))</f>
        <v>-</v>
      </c>
      <c r="AH144" s="2" t="str">
        <f>IF(SUMPRODUCT(--(NOT(ISERR(SEARCH({"H200","H201","H202","H203","H280","EUH001","EUH006"},L144)))))&gt;0,"HIGH",IF(SUMPRODUCT(--(NOT(ISERR(SEARCH({"H204","H205","H240","H241","EUH018","EUH019","EUH044"},L144)))))&gt;0,"MEDIUM","-"))</f>
        <v>-</v>
      </c>
      <c r="AI144" s="2" t="str">
        <f>IF(SUMPRODUCT(--(NOT(ISERR(SEARCH({"H222","H224"},L144)))))&gt;0,"HIGH",IF(SUMPRODUCT(--(NOT(ISERR(SEARCH({"H225"},L144)))))&gt;0,"MEDIUM",IF(SUMPRODUCT(--(NOT(ISERR(SEARCH({"H226"},L144)))))&gt;0,"LOW","-")))</f>
        <v>-</v>
      </c>
      <c r="AJ144" s="2" t="str">
        <f>IF(SUMPRODUCT(--(NOT(ISERR(SEARCH({"H220"},M144)))))&gt;0,"HIGH",IF(SUMPRODUCT(--(NOT(ISERR(SEARCH({"H270","H271","H272"},M144)))))&gt;0,"MEDIUM",IF(SUMPRODUCT(--(NOT(ISERR(SEARCH({"H221"},M144)))))&gt;0,"LOW","-")))</f>
        <v>-</v>
      </c>
      <c r="AK144" s="2" t="str">
        <f>IF(SUMPRODUCT(--(NOT(ISERR(SEARCH({"H330"},L144)))))&gt;0,"HIGH",IF(SUMPRODUCT(--(NOT(ISERR(SEARCH({"H281","H331"},L144)))))&gt;0,"MEDIUM","-"))</f>
        <v>-</v>
      </c>
    </row>
    <row r="145" spans="1:37" ht="25" customHeight="1" x14ac:dyDescent="0.3">
      <c r="A145" s="38"/>
      <c r="B145" s="36"/>
      <c r="C145" s="36"/>
      <c r="D145" s="36"/>
      <c r="E145" s="36"/>
      <c r="F145" s="18"/>
      <c r="G145" s="19"/>
      <c r="H145" s="18"/>
      <c r="I145" s="18"/>
      <c r="J145" s="18"/>
      <c r="K145" s="18"/>
      <c r="L145" s="37"/>
      <c r="M145" s="18"/>
      <c r="N145" s="21" t="str">
        <f>IF(SUMPRODUCT(--(NOT(ISERR(SEARCH({"H400","H401","H402","H410","H411","H412","H413"},L145)))))&gt;0,"X","-")</f>
        <v>-</v>
      </c>
      <c r="O145" s="21" t="str">
        <f>IF(SUMPRODUCT(--(NOT(ISERR(SEARCH({"H302","H303","H312","H313","H315","H316","H317","H319","H320","H332","H333","H335","H336","H420","EUH014","EUH029","EUH031","EUH032","EUH059","EUH066"},L145)))))&gt;0,"X","-")</f>
        <v>-</v>
      </c>
      <c r="P145" s="21" t="str">
        <f>IF(SUMPRODUCT(--(NOT(ISERR(SEARCH({"H200","H201","H202","H203","H204","H205","H240","H241","EUH001","EUH006","EUH018","EUH019","EUH044"},L145)))))&gt;0,"X","-")</f>
        <v>-</v>
      </c>
      <c r="Q145" s="21" t="str">
        <f>IF(SUMPRODUCT(--(NOT(ISERR(SEARCH({"H304","H305","H334","H340","H341","H350","H351","H360","H361","H370","H371","H372","H373"},L145)))))&gt;0,"X","-")</f>
        <v>-</v>
      </c>
      <c r="R145" s="21" t="str">
        <f>IF(SUMPRODUCT(--(NOT(ISERR(SEARCH({"H280","H281"},L145)))))&gt;0,"X","-")</f>
        <v>-</v>
      </c>
      <c r="S145" s="21" t="str">
        <f>IF(SUMPRODUCT(--(NOT(ISERR(SEARCH({"H270","H271","H272","H281"},L145)))))&gt;0,"X","-")</f>
        <v>-</v>
      </c>
      <c r="T145" s="21" t="str">
        <f>IF(SUMPRODUCT(--(NOT(ISERR(SEARCH({"H203","H204","H220","H221","H222","H223","H224","H225","H226","H227","H228","H241","H242","H250","H251","H252","H260","H261"},L145)))))&gt;0,"X","-")</f>
        <v>-</v>
      </c>
      <c r="U145" s="21" t="str">
        <f>IF(SUMPRODUCT(--(NOT(ISERR(SEARCH({"H290","H314","H318","EUH071"},L145)))))&gt;0,"X","-")</f>
        <v>-</v>
      </c>
      <c r="V145" s="21" t="str">
        <f>IF(SUMPRODUCT(--(NOT(ISERR(SEARCH({"H300","H301","H310","H311","H330","H331","EUH070"},L145)))))&gt;0,"X","-")</f>
        <v>-</v>
      </c>
      <c r="W145" s="21" t="str">
        <f>IF(SUMPRODUCT(--(NOT(ISERR(SEARCH({"H200","201","H202","H203","H220","H222","H224","H250","H251","H252","H280","H300","H310","H330","H334","H340","H341","H350","H351","H360","H361","H362","H372","EUH001","EUH006","EUH032","EUH070"},L145)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145)))))&gt;0,"MEDIUM",IF(SUMPRODUCT(--(NOT(ISERR(SEARCH({"H221","H223","H226","H227","H228","H242","H290","H303","H304","H305","H313","H315","H316","H319","H320","H333","H336","H401","H402","EUH066"},L145)))))&gt;0,"LOW","-")))</f>
        <v>-</v>
      </c>
      <c r="X145" s="22"/>
      <c r="Y145" s="23"/>
      <c r="Z145" s="4"/>
      <c r="AA145" s="4"/>
      <c r="AB145" s="2" t="str">
        <f>IF(SUMPRODUCT(--(NOT(ISERR(SEARCH({"H350","H351","H372","EUH070"},L145)))))&gt;0,"HIGH",IF(SUMPRODUCT(--(NOT(ISERR(SEARCH({"H301","H302","H311","H312","H314","H318","H332","H335","H370","H371","H373","EUH071"},L145)))))&gt;0,"MEDIUM",IF(SUMPRODUCT(--(NOT(ISERR(SEARCH({"H223","H227","H228","H242","H290","H303","H304","H305","H313","H315","H316","H318","H319","H320","H333","H336","EUH066"},L145)))))&gt;0,"LOW","-")))</f>
        <v>-</v>
      </c>
      <c r="AC145" s="2" t="str">
        <f>IF(SUMPRODUCT(--(NOT(ISERR(SEARCH({"H334"},L145)))))&gt;0,"HIGH",IF(SUMPRODUCT(--(NOT(ISERR(SEARCH({"H317"},L145)))))&gt;0,"MEDIUM","-"))</f>
        <v>-</v>
      </c>
      <c r="AD145" s="2" t="str">
        <f>IF(SUMPRODUCT(--(NOT(ISERR(SEARCH({"H340","H341","H360","H361","H362"},L145)))))&gt;0,"HIGH","-")</f>
        <v>-</v>
      </c>
      <c r="AE145" s="2" t="str">
        <f>IF(SUMPRODUCT(--(NOT(ISERR(SEARCH({"H300","H310","H330"},L145)))))&gt;0,"HIGH","-")</f>
        <v>-</v>
      </c>
      <c r="AF145" s="2" t="str">
        <f>IF(SUMPRODUCT(--(NOT(ISERR(SEARCH({"H250","H251","H252","EUH032"},L145)))))&gt;0,"HIGH",IF(SUMPRODUCT(--(NOT(ISERR(SEARCH({"H260","H261","H270","H271","H272","EUH014","EUH029","EUH031"},L145)))))&gt;0,"MEDIUM","-"))</f>
        <v>-</v>
      </c>
      <c r="AG145" s="2" t="str">
        <f>IF(SUMPRODUCT(--(NOT(ISERR(SEARCH({"H400","H410","H411","H412","H413","H420","EUH059"},L145)))))&gt;0,"MEDIUM",IF(SUMPRODUCT(--(NOT(ISERR(SEARCH({"H401","H402"},L145)))))&gt;0,"LOW","-"))</f>
        <v>-</v>
      </c>
      <c r="AH145" s="2" t="str">
        <f>IF(SUMPRODUCT(--(NOT(ISERR(SEARCH({"H200","H201","H202","H203","H280","EUH001","EUH006"},L145)))))&gt;0,"HIGH",IF(SUMPRODUCT(--(NOT(ISERR(SEARCH({"H204","H205","H240","H241","EUH018","EUH019","EUH044"},L145)))))&gt;0,"MEDIUM","-"))</f>
        <v>-</v>
      </c>
      <c r="AI145" s="2" t="str">
        <f>IF(SUMPRODUCT(--(NOT(ISERR(SEARCH({"H222","H224"},L145)))))&gt;0,"HIGH",IF(SUMPRODUCT(--(NOT(ISERR(SEARCH({"H225"},L145)))))&gt;0,"MEDIUM",IF(SUMPRODUCT(--(NOT(ISERR(SEARCH({"H226"},L145)))))&gt;0,"LOW","-")))</f>
        <v>-</v>
      </c>
      <c r="AJ145" s="2" t="str">
        <f>IF(SUMPRODUCT(--(NOT(ISERR(SEARCH({"H220"},M145)))))&gt;0,"HIGH",IF(SUMPRODUCT(--(NOT(ISERR(SEARCH({"H270","H271","H272"},M145)))))&gt;0,"MEDIUM",IF(SUMPRODUCT(--(NOT(ISERR(SEARCH({"H221"},M145)))))&gt;0,"LOW","-")))</f>
        <v>-</v>
      </c>
      <c r="AK145" s="2" t="str">
        <f>IF(SUMPRODUCT(--(NOT(ISERR(SEARCH({"H330"},L145)))))&gt;0,"HIGH",IF(SUMPRODUCT(--(NOT(ISERR(SEARCH({"H281","H331"},L145)))))&gt;0,"MEDIUM","-"))</f>
        <v>-</v>
      </c>
    </row>
    <row r="146" spans="1:37" ht="25" customHeight="1" x14ac:dyDescent="0.3">
      <c r="A146" s="38"/>
      <c r="B146" s="36"/>
      <c r="C146" s="36"/>
      <c r="D146" s="36"/>
      <c r="E146" s="36"/>
      <c r="F146" s="18"/>
      <c r="G146" s="19"/>
      <c r="H146" s="18"/>
      <c r="I146" s="18"/>
      <c r="J146" s="18"/>
      <c r="K146" s="18"/>
      <c r="L146" s="35"/>
      <c r="M146" s="18"/>
      <c r="N146" s="21" t="str">
        <f>IF(SUMPRODUCT(--(NOT(ISERR(SEARCH({"H400","H401","H402","H410","H411","H412","H413"},L146)))))&gt;0,"X","-")</f>
        <v>-</v>
      </c>
      <c r="O146" s="21" t="str">
        <f>IF(SUMPRODUCT(--(NOT(ISERR(SEARCH({"H302","H303","H312","H313","H315","H316","H317","H319","H320","H332","H333","H335","H336","H420","EUH014","EUH029","EUH031","EUH032","EUH059","EUH066"},L146)))))&gt;0,"X","-")</f>
        <v>-</v>
      </c>
      <c r="P146" s="21" t="str">
        <f>IF(SUMPRODUCT(--(NOT(ISERR(SEARCH({"H200","H201","H202","H203","H204","H205","H240","H241","EUH001","EUH006","EUH018","EUH019","EUH044"},L146)))))&gt;0,"X","-")</f>
        <v>-</v>
      </c>
      <c r="Q146" s="21" t="str">
        <f>IF(SUMPRODUCT(--(NOT(ISERR(SEARCH({"H304","H305","H334","H340","H341","H350","H351","H360","H361","H370","H371","H372","H373"},L146)))))&gt;0,"X","-")</f>
        <v>-</v>
      </c>
      <c r="R146" s="21" t="str">
        <f>IF(SUMPRODUCT(--(NOT(ISERR(SEARCH({"H280","H281"},L146)))))&gt;0,"X","-")</f>
        <v>-</v>
      </c>
      <c r="S146" s="21" t="str">
        <f>IF(SUMPRODUCT(--(NOT(ISERR(SEARCH({"H270","H271","H272","H281"},L146)))))&gt;0,"X","-")</f>
        <v>-</v>
      </c>
      <c r="T146" s="21" t="str">
        <f>IF(SUMPRODUCT(--(NOT(ISERR(SEARCH({"H203","H204","H220","H221","H222","H223","H224","H225","H226","H227","H228","H241","H242","H250","H251","H252","H260","H261"},L146)))))&gt;0,"X","-")</f>
        <v>-</v>
      </c>
      <c r="U146" s="21" t="str">
        <f>IF(SUMPRODUCT(--(NOT(ISERR(SEARCH({"H290","H314","H318","EUH071"},L146)))))&gt;0,"X","-")</f>
        <v>-</v>
      </c>
      <c r="V146" s="21" t="str">
        <f>IF(SUMPRODUCT(--(NOT(ISERR(SEARCH({"H300","H301","H310","H311","H330","H331","EUH070"},L146)))))&gt;0,"X","-")</f>
        <v>-</v>
      </c>
      <c r="W146" s="21" t="str">
        <f>IF(SUMPRODUCT(--(NOT(ISERR(SEARCH({"H200","201","H202","H203","H220","H222","H224","H250","H251","H252","H280","H300","H310","H330","H334","H340","H341","H350","H351","H360","H361","H362","H372","EUH001","EUH006","EUH032","EUH070"},L146)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146)))))&gt;0,"MEDIUM",IF(SUMPRODUCT(--(NOT(ISERR(SEARCH({"H221","H223","H226","H227","H228","H242","H290","H303","H304","H305","H313","H315","H316","H319","H320","H333","H336","H401","H402","EUH066"},L146)))))&gt;0,"LOW","-")))</f>
        <v>-</v>
      </c>
      <c r="X146" s="22"/>
      <c r="Y146" s="23"/>
      <c r="Z146" s="4"/>
      <c r="AA146" s="4"/>
      <c r="AB146" s="2" t="str">
        <f>IF(SUMPRODUCT(--(NOT(ISERR(SEARCH({"H350","H351","H372","EUH070"},L146)))))&gt;0,"HIGH",IF(SUMPRODUCT(--(NOT(ISERR(SEARCH({"H301","H302","H311","H312","H314","H318","H332","H335","H370","H371","H373","EUH071"},L146)))))&gt;0,"MEDIUM",IF(SUMPRODUCT(--(NOT(ISERR(SEARCH({"H223","H227","H228","H242","H290","H303","H304","H305","H313","H315","H316","H318","H319","H320","H333","H336","EUH066"},L146)))))&gt;0,"LOW","-")))</f>
        <v>-</v>
      </c>
      <c r="AC146" s="2" t="str">
        <f>IF(SUMPRODUCT(--(NOT(ISERR(SEARCH({"H334"},L146)))))&gt;0,"HIGH",IF(SUMPRODUCT(--(NOT(ISERR(SEARCH({"H317"},L146)))))&gt;0,"MEDIUM","-"))</f>
        <v>-</v>
      </c>
      <c r="AD146" s="2" t="str">
        <f>IF(SUMPRODUCT(--(NOT(ISERR(SEARCH({"H340","H341","H360","H361","H362"},L146)))))&gt;0,"HIGH","-")</f>
        <v>-</v>
      </c>
      <c r="AE146" s="2" t="str">
        <f>IF(SUMPRODUCT(--(NOT(ISERR(SEARCH({"H300","H310","H330"},L146)))))&gt;0,"HIGH","-")</f>
        <v>-</v>
      </c>
      <c r="AF146" s="2" t="str">
        <f>IF(SUMPRODUCT(--(NOT(ISERR(SEARCH({"H250","H251","H252","EUH032"},L146)))))&gt;0,"HIGH",IF(SUMPRODUCT(--(NOT(ISERR(SEARCH({"H260","H261","H270","H271","H272","EUH014","EUH029","EUH031"},L146)))))&gt;0,"MEDIUM","-"))</f>
        <v>-</v>
      </c>
      <c r="AG146" s="2" t="str">
        <f>IF(SUMPRODUCT(--(NOT(ISERR(SEARCH({"H400","H410","H411","H412","H413","H420","EUH059"},L146)))))&gt;0,"MEDIUM",IF(SUMPRODUCT(--(NOT(ISERR(SEARCH({"H401","H402"},L146)))))&gt;0,"LOW","-"))</f>
        <v>-</v>
      </c>
      <c r="AH146" s="2" t="str">
        <f>IF(SUMPRODUCT(--(NOT(ISERR(SEARCH({"H200","H201","H202","H203","H280","EUH001","EUH006"},L146)))))&gt;0,"HIGH",IF(SUMPRODUCT(--(NOT(ISERR(SEARCH({"H204","H205","H240","H241","EUH018","EUH019","EUH044"},L146)))))&gt;0,"MEDIUM","-"))</f>
        <v>-</v>
      </c>
      <c r="AI146" s="2" t="str">
        <f>IF(SUMPRODUCT(--(NOT(ISERR(SEARCH({"H222","H224"},L146)))))&gt;0,"HIGH",IF(SUMPRODUCT(--(NOT(ISERR(SEARCH({"H225"},L146)))))&gt;0,"MEDIUM",IF(SUMPRODUCT(--(NOT(ISERR(SEARCH({"H226"},L146)))))&gt;0,"LOW","-")))</f>
        <v>-</v>
      </c>
      <c r="AJ146" s="2" t="str">
        <f>IF(SUMPRODUCT(--(NOT(ISERR(SEARCH({"H220"},M146)))))&gt;0,"HIGH",IF(SUMPRODUCT(--(NOT(ISERR(SEARCH({"H270","H271","H272"},M146)))))&gt;0,"MEDIUM",IF(SUMPRODUCT(--(NOT(ISERR(SEARCH({"H221"},M146)))))&gt;0,"LOW","-")))</f>
        <v>-</v>
      </c>
      <c r="AK146" s="2" t="str">
        <f>IF(SUMPRODUCT(--(NOT(ISERR(SEARCH({"H330"},L146)))))&gt;0,"HIGH",IF(SUMPRODUCT(--(NOT(ISERR(SEARCH({"H281","H331"},L146)))))&gt;0,"MEDIUM","-"))</f>
        <v>-</v>
      </c>
    </row>
    <row r="147" spans="1:37" ht="25" customHeight="1" x14ac:dyDescent="0.3">
      <c r="A147" s="38"/>
      <c r="B147" s="36"/>
      <c r="C147" s="36"/>
      <c r="D147" s="36"/>
      <c r="E147" s="36"/>
      <c r="F147" s="18"/>
      <c r="G147" s="19"/>
      <c r="H147" s="18"/>
      <c r="I147" s="18"/>
      <c r="J147" s="18"/>
      <c r="K147" s="18"/>
      <c r="L147" s="35"/>
      <c r="M147" s="18"/>
      <c r="N147" s="21" t="str">
        <f>IF(SUMPRODUCT(--(NOT(ISERR(SEARCH({"H400","H401","H402","H410","H411","H412","H413"},L147)))))&gt;0,"X","-")</f>
        <v>-</v>
      </c>
      <c r="O147" s="21" t="str">
        <f>IF(SUMPRODUCT(--(NOT(ISERR(SEARCH({"H302","H303","H312","H313","H315","H316","H317","H319","H320","H332","H333","H335","H336","H420","EUH014","EUH029","EUH031","EUH032","EUH059","EUH066"},L147)))))&gt;0,"X","-")</f>
        <v>-</v>
      </c>
      <c r="P147" s="21" t="str">
        <f>IF(SUMPRODUCT(--(NOT(ISERR(SEARCH({"H200","H201","H202","H203","H204","H205","H240","H241","EUH001","EUH006","EUH018","EUH019","EUH044"},L147)))))&gt;0,"X","-")</f>
        <v>-</v>
      </c>
      <c r="Q147" s="21" t="str">
        <f>IF(SUMPRODUCT(--(NOT(ISERR(SEARCH({"H304","H305","H334","H340","H341","H350","H351","H360","H361","H370","H371","H372","H373"},L147)))))&gt;0,"X","-")</f>
        <v>-</v>
      </c>
      <c r="R147" s="21" t="str">
        <f>IF(SUMPRODUCT(--(NOT(ISERR(SEARCH({"H280","H281"},L147)))))&gt;0,"X","-")</f>
        <v>-</v>
      </c>
      <c r="S147" s="21" t="str">
        <f>IF(SUMPRODUCT(--(NOT(ISERR(SEARCH({"H270","H271","H272","H281"},L147)))))&gt;0,"X","-")</f>
        <v>-</v>
      </c>
      <c r="T147" s="21" t="str">
        <f>IF(SUMPRODUCT(--(NOT(ISERR(SEARCH({"H203","H204","H220","H221","H222","H223","H224","H225","H226","H227","H228","H241","H242","H250","H251","H252","H260","H261"},L147)))))&gt;0,"X","-")</f>
        <v>-</v>
      </c>
      <c r="U147" s="21" t="str">
        <f>IF(SUMPRODUCT(--(NOT(ISERR(SEARCH({"H290","H314","H318","EUH071"},L147)))))&gt;0,"X","-")</f>
        <v>-</v>
      </c>
      <c r="V147" s="21" t="str">
        <f>IF(SUMPRODUCT(--(NOT(ISERR(SEARCH({"H300","H301","H310","H311","H330","H331","EUH070"},L147)))))&gt;0,"X","-")</f>
        <v>-</v>
      </c>
      <c r="W147" s="21" t="str">
        <f>IF(SUMPRODUCT(--(NOT(ISERR(SEARCH({"H200","201","H202","H203","H220","H222","H224","H250","H251","H252","H280","H300","H310","H330","H334","H340","H341","H350","H351","H360","H361","H362","H372","EUH001","EUH006","EUH032","EUH070"},L147)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147)))))&gt;0,"MEDIUM",IF(SUMPRODUCT(--(NOT(ISERR(SEARCH({"H221","H223","H226","H227","H228","H242","H290","H303","H304","H305","H313","H315","H316","H319","H320","H333","H336","H401","H402","EUH066"},L147)))))&gt;0,"LOW","-")))</f>
        <v>-</v>
      </c>
      <c r="X147" s="22"/>
      <c r="Y147" s="23"/>
      <c r="Z147" s="4"/>
      <c r="AA147" s="4"/>
      <c r="AB147" s="2" t="str">
        <f>IF(SUMPRODUCT(--(NOT(ISERR(SEARCH({"H350","H351","H372","EUH070"},L147)))))&gt;0,"HIGH",IF(SUMPRODUCT(--(NOT(ISERR(SEARCH({"H301","H302","H311","H312","H314","H318","H332","H335","H370","H371","H373","EUH071"},L147)))))&gt;0,"MEDIUM",IF(SUMPRODUCT(--(NOT(ISERR(SEARCH({"H223","H227","H228","H242","H290","H303","H304","H305","H313","H315","H316","H318","H319","H320","H333","H336","EUH066"},L147)))))&gt;0,"LOW","-")))</f>
        <v>-</v>
      </c>
      <c r="AC147" s="2" t="str">
        <f>IF(SUMPRODUCT(--(NOT(ISERR(SEARCH({"H334"},L147)))))&gt;0,"HIGH",IF(SUMPRODUCT(--(NOT(ISERR(SEARCH({"H317"},L147)))))&gt;0,"MEDIUM","-"))</f>
        <v>-</v>
      </c>
      <c r="AD147" s="2" t="str">
        <f>IF(SUMPRODUCT(--(NOT(ISERR(SEARCH({"H340","H341","H360","H361","H362"},L147)))))&gt;0,"HIGH","-")</f>
        <v>-</v>
      </c>
      <c r="AE147" s="2" t="str">
        <f>IF(SUMPRODUCT(--(NOT(ISERR(SEARCH({"H300","H310","H330"},L147)))))&gt;0,"HIGH","-")</f>
        <v>-</v>
      </c>
      <c r="AF147" s="2" t="str">
        <f>IF(SUMPRODUCT(--(NOT(ISERR(SEARCH({"H250","H251","H252","EUH032"},L147)))))&gt;0,"HIGH",IF(SUMPRODUCT(--(NOT(ISERR(SEARCH({"H260","H261","H270","H271","H272","EUH014","EUH029","EUH031"},L147)))))&gt;0,"MEDIUM","-"))</f>
        <v>-</v>
      </c>
      <c r="AG147" s="2" t="str">
        <f>IF(SUMPRODUCT(--(NOT(ISERR(SEARCH({"H400","H410","H411","H412","H413","H420","EUH059"},L147)))))&gt;0,"MEDIUM",IF(SUMPRODUCT(--(NOT(ISERR(SEARCH({"H401","H402"},L147)))))&gt;0,"LOW","-"))</f>
        <v>-</v>
      </c>
      <c r="AH147" s="2" t="str">
        <f>IF(SUMPRODUCT(--(NOT(ISERR(SEARCH({"H200","H201","H202","H203","H280","EUH001","EUH006"},L147)))))&gt;0,"HIGH",IF(SUMPRODUCT(--(NOT(ISERR(SEARCH({"H204","H205","H240","H241","EUH018","EUH019","EUH044"},L147)))))&gt;0,"MEDIUM","-"))</f>
        <v>-</v>
      </c>
      <c r="AI147" s="2" t="str">
        <f>IF(SUMPRODUCT(--(NOT(ISERR(SEARCH({"H222","H224"},L147)))))&gt;0,"HIGH",IF(SUMPRODUCT(--(NOT(ISERR(SEARCH({"H225"},L147)))))&gt;0,"MEDIUM",IF(SUMPRODUCT(--(NOT(ISERR(SEARCH({"H226"},L147)))))&gt;0,"LOW","-")))</f>
        <v>-</v>
      </c>
      <c r="AJ147" s="2" t="str">
        <f>IF(SUMPRODUCT(--(NOT(ISERR(SEARCH({"H220"},M147)))))&gt;0,"HIGH",IF(SUMPRODUCT(--(NOT(ISERR(SEARCH({"H270","H271","H272"},M147)))))&gt;0,"MEDIUM",IF(SUMPRODUCT(--(NOT(ISERR(SEARCH({"H221"},M147)))))&gt;0,"LOW","-")))</f>
        <v>-</v>
      </c>
      <c r="AK147" s="2" t="str">
        <f>IF(SUMPRODUCT(--(NOT(ISERR(SEARCH({"H330"},L147)))))&gt;0,"HIGH",IF(SUMPRODUCT(--(NOT(ISERR(SEARCH({"H281","H331"},L147)))))&gt;0,"MEDIUM","-"))</f>
        <v>-</v>
      </c>
    </row>
    <row r="148" spans="1:37" ht="25" customHeight="1" x14ac:dyDescent="0.3">
      <c r="A148" s="38"/>
      <c r="B148" s="36"/>
      <c r="C148" s="36"/>
      <c r="D148" s="36"/>
      <c r="E148" s="36"/>
      <c r="F148" s="18"/>
      <c r="G148" s="19"/>
      <c r="H148" s="18"/>
      <c r="I148" s="18"/>
      <c r="J148" s="18"/>
      <c r="K148" s="18"/>
      <c r="L148" s="35"/>
      <c r="M148" s="18"/>
      <c r="N148" s="21" t="str">
        <f>IF(SUMPRODUCT(--(NOT(ISERR(SEARCH({"H400","H401","H402","H410","H411","H412","H413"},L148)))))&gt;0,"X","-")</f>
        <v>-</v>
      </c>
      <c r="O148" s="21" t="str">
        <f>IF(SUMPRODUCT(--(NOT(ISERR(SEARCH({"H302","H303","H312","H313","H315","H316","H317","H319","H320","H332","H333","H335","H336","H420","EUH014","EUH029","EUH031","EUH032","EUH059","EUH066"},L148)))))&gt;0,"X","-")</f>
        <v>-</v>
      </c>
      <c r="P148" s="21" t="str">
        <f>IF(SUMPRODUCT(--(NOT(ISERR(SEARCH({"H200","H201","H202","H203","H204","H205","H240","H241","EUH001","EUH006","EUH018","EUH019","EUH044"},L148)))))&gt;0,"X","-")</f>
        <v>-</v>
      </c>
      <c r="Q148" s="21" t="str">
        <f>IF(SUMPRODUCT(--(NOT(ISERR(SEARCH({"H304","H305","H334","H340","H341","H350","H351","H360","H361","H370","H371","H372","H373"},L148)))))&gt;0,"X","-")</f>
        <v>-</v>
      </c>
      <c r="R148" s="21" t="str">
        <f>IF(SUMPRODUCT(--(NOT(ISERR(SEARCH({"H280","H281"},L148)))))&gt;0,"X","-")</f>
        <v>-</v>
      </c>
      <c r="S148" s="21" t="str">
        <f>IF(SUMPRODUCT(--(NOT(ISERR(SEARCH({"H270","H271","H272","H281"},L148)))))&gt;0,"X","-")</f>
        <v>-</v>
      </c>
      <c r="T148" s="21" t="str">
        <f>IF(SUMPRODUCT(--(NOT(ISERR(SEARCH({"H203","H204","H220","H221","H222","H223","H224","H225","H226","H227","H228","H241","H242","H250","H251","H252","H260","H261"},L148)))))&gt;0,"X","-")</f>
        <v>-</v>
      </c>
      <c r="U148" s="21" t="str">
        <f>IF(SUMPRODUCT(--(NOT(ISERR(SEARCH({"H290","H314","H318","EUH071"},L148)))))&gt;0,"X","-")</f>
        <v>-</v>
      </c>
      <c r="V148" s="21" t="str">
        <f>IF(SUMPRODUCT(--(NOT(ISERR(SEARCH({"H300","H301","H310","H311","H330","H331","EUH070"},L148)))))&gt;0,"X","-")</f>
        <v>-</v>
      </c>
      <c r="W148" s="21" t="str">
        <f>IF(SUMPRODUCT(--(NOT(ISERR(SEARCH({"H200","201","H202","H203","H220","H222","H224","H250","H251","H252","H280","H300","H310","H330","H334","H340","H341","H350","H351","H360","H361","H362","H372","EUH001","EUH006","EUH032","EUH070"},L148)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148)))))&gt;0,"MEDIUM",IF(SUMPRODUCT(--(NOT(ISERR(SEARCH({"H221","H223","H226","H227","H228","H242","H290","H303","H304","H305","H313","H315","H316","H319","H320","H333","H336","H401","H402","EUH066"},L148)))))&gt;0,"LOW","-")))</f>
        <v>-</v>
      </c>
      <c r="X148" s="22"/>
      <c r="Y148" s="23"/>
      <c r="Z148" s="4"/>
      <c r="AA148" s="4"/>
      <c r="AB148" s="2" t="str">
        <f>IF(SUMPRODUCT(--(NOT(ISERR(SEARCH({"H350","H351","H372","EUH070"},L148)))))&gt;0,"HIGH",IF(SUMPRODUCT(--(NOT(ISERR(SEARCH({"H301","H302","H311","H312","H314","H318","H332","H335","H370","H371","H373","EUH071"},L148)))))&gt;0,"MEDIUM",IF(SUMPRODUCT(--(NOT(ISERR(SEARCH({"H223","H227","H228","H242","H290","H303","H304","H305","H313","H315","H316","H318","H319","H320","H333","H336","EUH066"},L148)))))&gt;0,"LOW","-")))</f>
        <v>-</v>
      </c>
      <c r="AC148" s="2" t="str">
        <f>IF(SUMPRODUCT(--(NOT(ISERR(SEARCH({"H334"},L148)))))&gt;0,"HIGH",IF(SUMPRODUCT(--(NOT(ISERR(SEARCH({"H317"},L148)))))&gt;0,"MEDIUM","-"))</f>
        <v>-</v>
      </c>
      <c r="AD148" s="2" t="str">
        <f>IF(SUMPRODUCT(--(NOT(ISERR(SEARCH({"H340","H341","H360","H361","H362"},L148)))))&gt;0,"HIGH","-")</f>
        <v>-</v>
      </c>
      <c r="AE148" s="2" t="str">
        <f>IF(SUMPRODUCT(--(NOT(ISERR(SEARCH({"H300","H310","H330"},L148)))))&gt;0,"HIGH","-")</f>
        <v>-</v>
      </c>
      <c r="AF148" s="2" t="str">
        <f>IF(SUMPRODUCT(--(NOT(ISERR(SEARCH({"H250","H251","H252","EUH032"},L148)))))&gt;0,"HIGH",IF(SUMPRODUCT(--(NOT(ISERR(SEARCH({"H260","H261","H270","H271","H272","EUH014","EUH029","EUH031"},L148)))))&gt;0,"MEDIUM","-"))</f>
        <v>-</v>
      </c>
      <c r="AG148" s="2" t="str">
        <f>IF(SUMPRODUCT(--(NOT(ISERR(SEARCH({"H400","H410","H411","H412","H413","H420","EUH059"},L148)))))&gt;0,"MEDIUM",IF(SUMPRODUCT(--(NOT(ISERR(SEARCH({"H401","H402"},L148)))))&gt;0,"LOW","-"))</f>
        <v>-</v>
      </c>
      <c r="AH148" s="2" t="str">
        <f>IF(SUMPRODUCT(--(NOT(ISERR(SEARCH({"H200","H201","H202","H203","H280","EUH001","EUH006"},L148)))))&gt;0,"HIGH",IF(SUMPRODUCT(--(NOT(ISERR(SEARCH({"H204","H205","H240","H241","EUH018","EUH019","EUH044"},L148)))))&gt;0,"MEDIUM","-"))</f>
        <v>-</v>
      </c>
      <c r="AI148" s="2" t="str">
        <f>IF(SUMPRODUCT(--(NOT(ISERR(SEARCH({"H222","H224"},L148)))))&gt;0,"HIGH",IF(SUMPRODUCT(--(NOT(ISERR(SEARCH({"H225"},L148)))))&gt;0,"MEDIUM",IF(SUMPRODUCT(--(NOT(ISERR(SEARCH({"H226"},L148)))))&gt;0,"LOW","-")))</f>
        <v>-</v>
      </c>
      <c r="AJ148" s="2" t="str">
        <f>IF(SUMPRODUCT(--(NOT(ISERR(SEARCH({"H220"},M148)))))&gt;0,"HIGH",IF(SUMPRODUCT(--(NOT(ISERR(SEARCH({"H270","H271","H272"},M148)))))&gt;0,"MEDIUM",IF(SUMPRODUCT(--(NOT(ISERR(SEARCH({"H221"},M148)))))&gt;0,"LOW","-")))</f>
        <v>-</v>
      </c>
      <c r="AK148" s="2" t="str">
        <f>IF(SUMPRODUCT(--(NOT(ISERR(SEARCH({"H330"},L148)))))&gt;0,"HIGH",IF(SUMPRODUCT(--(NOT(ISERR(SEARCH({"H281","H331"},L148)))))&gt;0,"MEDIUM","-"))</f>
        <v>-</v>
      </c>
    </row>
    <row r="149" spans="1:37" ht="25" customHeight="1" x14ac:dyDescent="0.3">
      <c r="A149" s="38"/>
      <c r="B149" s="36"/>
      <c r="C149" s="36"/>
      <c r="D149" s="36"/>
      <c r="E149" s="36"/>
      <c r="F149" s="18"/>
      <c r="G149" s="19"/>
      <c r="H149" s="18"/>
      <c r="I149" s="18"/>
      <c r="J149" s="18"/>
      <c r="K149" s="18"/>
      <c r="L149" s="35"/>
      <c r="M149" s="18"/>
      <c r="N149" s="21" t="str">
        <f>IF(SUMPRODUCT(--(NOT(ISERR(SEARCH({"H400","H401","H402","H410","H411","H412","H413"},L149)))))&gt;0,"X","-")</f>
        <v>-</v>
      </c>
      <c r="O149" s="21" t="str">
        <f>IF(SUMPRODUCT(--(NOT(ISERR(SEARCH({"H302","H303","H312","H313","H315","H316","H317","H319","H320","H332","H333","H335","H336","H420","EUH014","EUH029","EUH031","EUH032","EUH059","EUH066"},L149)))))&gt;0,"X","-")</f>
        <v>-</v>
      </c>
      <c r="P149" s="21" t="str">
        <f>IF(SUMPRODUCT(--(NOT(ISERR(SEARCH({"H200","H201","H202","H203","H204","H205","H240","H241","EUH001","EUH006","EUH018","EUH019","EUH044"},L149)))))&gt;0,"X","-")</f>
        <v>-</v>
      </c>
      <c r="Q149" s="21" t="str">
        <f>IF(SUMPRODUCT(--(NOT(ISERR(SEARCH({"H304","H305","H334","H340","H341","H350","H351","H360","H361","H370","H371","H372","H373"},L149)))))&gt;0,"X","-")</f>
        <v>-</v>
      </c>
      <c r="R149" s="21" t="str">
        <f>IF(SUMPRODUCT(--(NOT(ISERR(SEARCH({"H280","H281"},L149)))))&gt;0,"X","-")</f>
        <v>-</v>
      </c>
      <c r="S149" s="21" t="str">
        <f>IF(SUMPRODUCT(--(NOT(ISERR(SEARCH({"H270","H271","H272","H281"},L149)))))&gt;0,"X","-")</f>
        <v>-</v>
      </c>
      <c r="T149" s="21" t="str">
        <f>IF(SUMPRODUCT(--(NOT(ISERR(SEARCH({"H203","H204","H220","H221","H222","H223","H224","H225","H226","H227","H228","H241","H242","H250","H251","H252","H260","H261"},L149)))))&gt;0,"X","-")</f>
        <v>-</v>
      </c>
      <c r="U149" s="21" t="str">
        <f>IF(SUMPRODUCT(--(NOT(ISERR(SEARCH({"H290","H314","H318","EUH071"},L149)))))&gt;0,"X","-")</f>
        <v>-</v>
      </c>
      <c r="V149" s="21" t="str">
        <f>IF(SUMPRODUCT(--(NOT(ISERR(SEARCH({"H300","H301","H310","H311","H330","H331","EUH070"},L149)))))&gt;0,"X","-")</f>
        <v>-</v>
      </c>
      <c r="W149" s="21" t="str">
        <f>IF(SUMPRODUCT(--(NOT(ISERR(SEARCH({"H200","201","H202","H203","H220","H222","H224","H250","H251","H252","H280","H300","H310","H330","H334","H340","H341","H350","H351","H360","H361","H362","H372","EUH001","EUH006","EUH032","EUH070"},L149)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149)))))&gt;0,"MEDIUM",IF(SUMPRODUCT(--(NOT(ISERR(SEARCH({"H221","H223","H226","H227","H228","H242","H290","H303","H304","H305","H313","H315","H316","H319","H320","H333","H336","H401","H402","EUH066"},L149)))))&gt;0,"LOW","-")))</f>
        <v>-</v>
      </c>
      <c r="X149" s="22"/>
      <c r="Y149" s="23"/>
      <c r="Z149" s="4"/>
      <c r="AA149" s="4"/>
      <c r="AB149" s="2" t="str">
        <f>IF(SUMPRODUCT(--(NOT(ISERR(SEARCH({"H350","H351","H372","EUH070"},L149)))))&gt;0,"HIGH",IF(SUMPRODUCT(--(NOT(ISERR(SEARCH({"H301","H302","H311","H312","H314","H318","H332","H335","H370","H371","H373","EUH071"},L149)))))&gt;0,"MEDIUM",IF(SUMPRODUCT(--(NOT(ISERR(SEARCH({"H223","H227","H228","H242","H290","H303","H304","H305","H313","H315","H316","H318","H319","H320","H333","H336","EUH066"},L149)))))&gt;0,"LOW","-")))</f>
        <v>-</v>
      </c>
      <c r="AC149" s="2" t="str">
        <f>IF(SUMPRODUCT(--(NOT(ISERR(SEARCH({"H334"},L149)))))&gt;0,"HIGH",IF(SUMPRODUCT(--(NOT(ISERR(SEARCH({"H317"},L149)))))&gt;0,"MEDIUM","-"))</f>
        <v>-</v>
      </c>
      <c r="AD149" s="2" t="str">
        <f>IF(SUMPRODUCT(--(NOT(ISERR(SEARCH({"H340","H341","H360","H361","H362"},L149)))))&gt;0,"HIGH","-")</f>
        <v>-</v>
      </c>
      <c r="AE149" s="2" t="str">
        <f>IF(SUMPRODUCT(--(NOT(ISERR(SEARCH({"H300","H310","H330"},L149)))))&gt;0,"HIGH","-")</f>
        <v>-</v>
      </c>
      <c r="AF149" s="2" t="str">
        <f>IF(SUMPRODUCT(--(NOT(ISERR(SEARCH({"H250","H251","H252","EUH032"},L149)))))&gt;0,"HIGH",IF(SUMPRODUCT(--(NOT(ISERR(SEARCH({"H260","H261","H270","H271","H272","EUH014","EUH029","EUH031"},L149)))))&gt;0,"MEDIUM","-"))</f>
        <v>-</v>
      </c>
      <c r="AG149" s="2" t="str">
        <f>IF(SUMPRODUCT(--(NOT(ISERR(SEARCH({"H400","H410","H411","H412","H413","H420","EUH059"},L149)))))&gt;0,"MEDIUM",IF(SUMPRODUCT(--(NOT(ISERR(SEARCH({"H401","H402"},L149)))))&gt;0,"LOW","-"))</f>
        <v>-</v>
      </c>
      <c r="AH149" s="2" t="str">
        <f>IF(SUMPRODUCT(--(NOT(ISERR(SEARCH({"H200","H201","H202","H203","H280","EUH001","EUH006"},L149)))))&gt;0,"HIGH",IF(SUMPRODUCT(--(NOT(ISERR(SEARCH({"H204","H205","H240","H241","EUH018","EUH019","EUH044"},L149)))))&gt;0,"MEDIUM","-"))</f>
        <v>-</v>
      </c>
      <c r="AI149" s="2" t="str">
        <f>IF(SUMPRODUCT(--(NOT(ISERR(SEARCH({"H222","H224"},L149)))))&gt;0,"HIGH",IF(SUMPRODUCT(--(NOT(ISERR(SEARCH({"H225"},L149)))))&gt;0,"MEDIUM",IF(SUMPRODUCT(--(NOT(ISERR(SEARCH({"H226"},L149)))))&gt;0,"LOW","-")))</f>
        <v>-</v>
      </c>
      <c r="AJ149" s="2" t="str">
        <f>IF(SUMPRODUCT(--(NOT(ISERR(SEARCH({"H220"},M149)))))&gt;0,"HIGH",IF(SUMPRODUCT(--(NOT(ISERR(SEARCH({"H270","H271","H272"},M149)))))&gt;0,"MEDIUM",IF(SUMPRODUCT(--(NOT(ISERR(SEARCH({"H221"},M149)))))&gt;0,"LOW","-")))</f>
        <v>-</v>
      </c>
      <c r="AK149" s="2" t="str">
        <f>IF(SUMPRODUCT(--(NOT(ISERR(SEARCH({"H330"},L149)))))&gt;0,"HIGH",IF(SUMPRODUCT(--(NOT(ISERR(SEARCH({"H281","H331"},L149)))))&gt;0,"MEDIUM","-"))</f>
        <v>-</v>
      </c>
    </row>
    <row r="150" spans="1:37" ht="25" customHeight="1" x14ac:dyDescent="0.3">
      <c r="A150" s="38"/>
      <c r="B150" s="36"/>
      <c r="C150" s="36"/>
      <c r="D150" s="36"/>
      <c r="E150" s="36"/>
      <c r="F150" s="18"/>
      <c r="G150" s="19"/>
      <c r="H150" s="18"/>
      <c r="I150" s="18"/>
      <c r="J150" s="18"/>
      <c r="K150" s="18"/>
      <c r="L150" s="35"/>
      <c r="M150" s="18"/>
      <c r="N150" s="21" t="str">
        <f>IF(SUMPRODUCT(--(NOT(ISERR(SEARCH({"H400","H401","H402","H410","H411","H412","H413"},L150)))))&gt;0,"X","-")</f>
        <v>-</v>
      </c>
      <c r="O150" s="21" t="str">
        <f>IF(SUMPRODUCT(--(NOT(ISERR(SEARCH({"H302","H303","H312","H313","H315","H316","H317","H319","H320","H332","H333","H335","H336","H420","EUH014","EUH029","EUH031","EUH032","EUH059","EUH066"},L150)))))&gt;0,"X","-")</f>
        <v>-</v>
      </c>
      <c r="P150" s="21" t="str">
        <f>IF(SUMPRODUCT(--(NOT(ISERR(SEARCH({"H200","H201","H202","H203","H204","H205","H240","H241","EUH001","EUH006","EUH018","EUH019","EUH044"},L150)))))&gt;0,"X","-")</f>
        <v>-</v>
      </c>
      <c r="Q150" s="21" t="str">
        <f>IF(SUMPRODUCT(--(NOT(ISERR(SEARCH({"H304","H305","H334","H340","H341","H350","H351","H360","H361","H370","H371","H372","H373"},L150)))))&gt;0,"X","-")</f>
        <v>-</v>
      </c>
      <c r="R150" s="21" t="str">
        <f>IF(SUMPRODUCT(--(NOT(ISERR(SEARCH({"H280","H281"},L150)))))&gt;0,"X","-")</f>
        <v>-</v>
      </c>
      <c r="S150" s="21" t="str">
        <f>IF(SUMPRODUCT(--(NOT(ISERR(SEARCH({"H270","H271","H272","H281"},L150)))))&gt;0,"X","-")</f>
        <v>-</v>
      </c>
      <c r="T150" s="21" t="str">
        <f>IF(SUMPRODUCT(--(NOT(ISERR(SEARCH({"H203","H204","H220","H221","H222","H223","H224","H225","H226","H227","H228","H241","H242","H250","H251","H252","H260","H261"},L150)))))&gt;0,"X","-")</f>
        <v>-</v>
      </c>
      <c r="U150" s="21" t="str">
        <f>IF(SUMPRODUCT(--(NOT(ISERR(SEARCH({"H290","H314","H318","EUH071"},L150)))))&gt;0,"X","-")</f>
        <v>-</v>
      </c>
      <c r="V150" s="21" t="str">
        <f>IF(SUMPRODUCT(--(NOT(ISERR(SEARCH({"H300","H301","H310","H311","H330","H331","EUH070"},L150)))))&gt;0,"X","-")</f>
        <v>-</v>
      </c>
      <c r="W150" s="21" t="str">
        <f>IF(SUMPRODUCT(--(NOT(ISERR(SEARCH({"H200","201","H202","H203","H220","H222","H224","H250","H251","H252","H280","H300","H310","H330","H334","H340","H341","H350","H351","H360","H361","H362","H372","EUH001","EUH006","EUH032","EUH070"},L150)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150)))))&gt;0,"MEDIUM",IF(SUMPRODUCT(--(NOT(ISERR(SEARCH({"H221","H223","H226","H227","H228","H242","H290","H303","H304","H305","H313","H315","H316","H319","H320","H333","H336","H401","H402","EUH066"},L150)))))&gt;0,"LOW","-")))</f>
        <v>-</v>
      </c>
      <c r="X150" s="22"/>
      <c r="Y150" s="23"/>
      <c r="Z150" s="4"/>
      <c r="AA150" s="4"/>
      <c r="AB150" s="2" t="str">
        <f>IF(SUMPRODUCT(--(NOT(ISERR(SEARCH({"H350","H351","H372","EUH070"},L150)))))&gt;0,"HIGH",IF(SUMPRODUCT(--(NOT(ISERR(SEARCH({"H301","H302","H311","H312","H314","H318","H332","H335","H370","H371","H373","EUH071"},L150)))))&gt;0,"MEDIUM",IF(SUMPRODUCT(--(NOT(ISERR(SEARCH({"H223","H227","H228","H242","H290","H303","H304","H305","H313","H315","H316","H318","H319","H320","H333","H336","EUH066"},L150)))))&gt;0,"LOW","-")))</f>
        <v>-</v>
      </c>
      <c r="AC150" s="2" t="str">
        <f>IF(SUMPRODUCT(--(NOT(ISERR(SEARCH({"H334"},L150)))))&gt;0,"HIGH",IF(SUMPRODUCT(--(NOT(ISERR(SEARCH({"H317"},L150)))))&gt;0,"MEDIUM","-"))</f>
        <v>-</v>
      </c>
      <c r="AD150" s="2" t="str">
        <f>IF(SUMPRODUCT(--(NOT(ISERR(SEARCH({"H340","H341","H360","H361","H362"},L150)))))&gt;0,"HIGH","-")</f>
        <v>-</v>
      </c>
      <c r="AE150" s="2" t="str">
        <f>IF(SUMPRODUCT(--(NOT(ISERR(SEARCH({"H300","H310","H330"},L150)))))&gt;0,"HIGH","-")</f>
        <v>-</v>
      </c>
      <c r="AF150" s="2" t="str">
        <f>IF(SUMPRODUCT(--(NOT(ISERR(SEARCH({"H250","H251","H252","EUH032"},L150)))))&gt;0,"HIGH",IF(SUMPRODUCT(--(NOT(ISERR(SEARCH({"H260","H261","H270","H271","H272","EUH014","EUH029","EUH031"},L150)))))&gt;0,"MEDIUM","-"))</f>
        <v>-</v>
      </c>
      <c r="AG150" s="2" t="str">
        <f>IF(SUMPRODUCT(--(NOT(ISERR(SEARCH({"H400","H410","H411","H412","H413","H420","EUH059"},L150)))))&gt;0,"MEDIUM",IF(SUMPRODUCT(--(NOT(ISERR(SEARCH({"H401","H402"},L150)))))&gt;0,"LOW","-"))</f>
        <v>-</v>
      </c>
      <c r="AH150" s="2" t="str">
        <f>IF(SUMPRODUCT(--(NOT(ISERR(SEARCH({"H200","H201","H202","H203","H280","EUH001","EUH006"},L150)))))&gt;0,"HIGH",IF(SUMPRODUCT(--(NOT(ISERR(SEARCH({"H204","H205","H240","H241","EUH018","EUH019","EUH044"},L150)))))&gt;0,"MEDIUM","-"))</f>
        <v>-</v>
      </c>
      <c r="AI150" s="2" t="str">
        <f>IF(SUMPRODUCT(--(NOT(ISERR(SEARCH({"H222","H224"},L150)))))&gt;0,"HIGH",IF(SUMPRODUCT(--(NOT(ISERR(SEARCH({"H225"},L150)))))&gt;0,"MEDIUM",IF(SUMPRODUCT(--(NOT(ISERR(SEARCH({"H226"},L150)))))&gt;0,"LOW","-")))</f>
        <v>-</v>
      </c>
      <c r="AJ150" s="2" t="str">
        <f>IF(SUMPRODUCT(--(NOT(ISERR(SEARCH({"H220"},M150)))))&gt;0,"HIGH",IF(SUMPRODUCT(--(NOT(ISERR(SEARCH({"H270","H271","H272"},M150)))))&gt;0,"MEDIUM",IF(SUMPRODUCT(--(NOT(ISERR(SEARCH({"H221"},M150)))))&gt;0,"LOW","-")))</f>
        <v>-</v>
      </c>
      <c r="AK150" s="2" t="str">
        <f>IF(SUMPRODUCT(--(NOT(ISERR(SEARCH({"H330"},L150)))))&gt;0,"HIGH",IF(SUMPRODUCT(--(NOT(ISERR(SEARCH({"H281","H331"},L150)))))&gt;0,"MEDIUM","-"))</f>
        <v>-</v>
      </c>
    </row>
    <row r="151" spans="1:37" ht="25" customHeight="1" x14ac:dyDescent="0.3">
      <c r="A151" s="38"/>
      <c r="B151" s="36"/>
      <c r="C151" s="36"/>
      <c r="D151" s="36"/>
      <c r="E151" s="36"/>
      <c r="F151" s="18"/>
      <c r="G151" s="19"/>
      <c r="H151" s="18"/>
      <c r="I151" s="18"/>
      <c r="J151" s="18"/>
      <c r="K151" s="18"/>
      <c r="L151" s="35"/>
      <c r="M151" s="18"/>
      <c r="N151" s="21" t="str">
        <f>IF(SUMPRODUCT(--(NOT(ISERR(SEARCH({"H400","H401","H402","H410","H411","H412","H413"},L151)))))&gt;0,"X","-")</f>
        <v>-</v>
      </c>
      <c r="O151" s="21" t="str">
        <f>IF(SUMPRODUCT(--(NOT(ISERR(SEARCH({"H302","H303","H312","H313","H315","H316","H317","H319","H320","H332","H333","H335","H336","H420","EUH014","EUH029","EUH031","EUH032","EUH059","EUH066"},L151)))))&gt;0,"X","-")</f>
        <v>-</v>
      </c>
      <c r="P151" s="21" t="str">
        <f>IF(SUMPRODUCT(--(NOT(ISERR(SEARCH({"H200","H201","H202","H203","H204","H205","H240","H241","EUH001","EUH006","EUH018","EUH019","EUH044"},L151)))))&gt;0,"X","-")</f>
        <v>-</v>
      </c>
      <c r="Q151" s="21" t="str">
        <f>IF(SUMPRODUCT(--(NOT(ISERR(SEARCH({"H304","H305","H334","H340","H341","H350","H351","H360","H361","H370","H371","H372","H373"},L151)))))&gt;0,"X","-")</f>
        <v>-</v>
      </c>
      <c r="R151" s="21" t="str">
        <f>IF(SUMPRODUCT(--(NOT(ISERR(SEARCH({"H280","H281"},L151)))))&gt;0,"X","-")</f>
        <v>-</v>
      </c>
      <c r="S151" s="21" t="str">
        <f>IF(SUMPRODUCT(--(NOT(ISERR(SEARCH({"H270","H271","H272","H281"},L151)))))&gt;0,"X","-")</f>
        <v>-</v>
      </c>
      <c r="T151" s="21" t="str">
        <f>IF(SUMPRODUCT(--(NOT(ISERR(SEARCH({"H203","H204","H220","H221","H222","H223","H224","H225","H226","H227","H228","H241","H242","H250","H251","H252","H260","H261"},L151)))))&gt;0,"X","-")</f>
        <v>-</v>
      </c>
      <c r="U151" s="21" t="str">
        <f>IF(SUMPRODUCT(--(NOT(ISERR(SEARCH({"H290","H314","H318","EUH071"},L151)))))&gt;0,"X","-")</f>
        <v>-</v>
      </c>
      <c r="V151" s="21" t="str">
        <f>IF(SUMPRODUCT(--(NOT(ISERR(SEARCH({"H300","H301","H310","H311","H330","H331","EUH070"},L151)))))&gt;0,"X","-")</f>
        <v>-</v>
      </c>
      <c r="W151" s="21" t="str">
        <f>IF(SUMPRODUCT(--(NOT(ISERR(SEARCH({"H200","201","H202","H203","H220","H222","H224","H250","H251","H252","H280","H300","H310","H330","H334","H340","H341","H350","H351","H360","H361","H362","H372","EUH001","EUH006","EUH032","EUH070"},L151)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151)))))&gt;0,"MEDIUM",IF(SUMPRODUCT(--(NOT(ISERR(SEARCH({"H221","H223","H226","H227","H228","H242","H290","H303","H304","H305","H313","H315","H316","H319","H320","H333","H336","H401","H402","EUH066"},L151)))))&gt;0,"LOW","-")))</f>
        <v>-</v>
      </c>
      <c r="X151" s="22"/>
      <c r="Y151" s="23"/>
      <c r="Z151" s="4"/>
      <c r="AA151" s="4"/>
      <c r="AB151" s="2" t="str">
        <f>IF(SUMPRODUCT(--(NOT(ISERR(SEARCH({"H350","H351","H372","EUH070"},L151)))))&gt;0,"HIGH",IF(SUMPRODUCT(--(NOT(ISERR(SEARCH({"H301","H302","H311","H312","H314","H318","H332","H335","H370","H371","H373","EUH071"},L151)))))&gt;0,"MEDIUM",IF(SUMPRODUCT(--(NOT(ISERR(SEARCH({"H223","H227","H228","H242","H290","H303","H304","H305","H313","H315","H316","H318","H319","H320","H333","H336","EUH066"},L151)))))&gt;0,"LOW","-")))</f>
        <v>-</v>
      </c>
      <c r="AC151" s="2" t="str">
        <f>IF(SUMPRODUCT(--(NOT(ISERR(SEARCH({"H334"},L151)))))&gt;0,"HIGH",IF(SUMPRODUCT(--(NOT(ISERR(SEARCH({"H317"},L151)))))&gt;0,"MEDIUM","-"))</f>
        <v>-</v>
      </c>
      <c r="AD151" s="2" t="str">
        <f>IF(SUMPRODUCT(--(NOT(ISERR(SEARCH({"H340","H341","H360","H361","H362"},L151)))))&gt;0,"HIGH","-")</f>
        <v>-</v>
      </c>
      <c r="AE151" s="2" t="str">
        <f>IF(SUMPRODUCT(--(NOT(ISERR(SEARCH({"H300","H310","H330"},L151)))))&gt;0,"HIGH","-")</f>
        <v>-</v>
      </c>
      <c r="AF151" s="2" t="str">
        <f>IF(SUMPRODUCT(--(NOT(ISERR(SEARCH({"H250","H251","H252","EUH032"},L151)))))&gt;0,"HIGH",IF(SUMPRODUCT(--(NOT(ISERR(SEARCH({"H260","H261","H270","H271","H272","EUH014","EUH029","EUH031"},L151)))))&gt;0,"MEDIUM","-"))</f>
        <v>-</v>
      </c>
      <c r="AG151" s="2" t="str">
        <f>IF(SUMPRODUCT(--(NOT(ISERR(SEARCH({"H400","H410","H411","H412","H413","H420","EUH059"},L151)))))&gt;0,"MEDIUM",IF(SUMPRODUCT(--(NOT(ISERR(SEARCH({"H401","H402"},L151)))))&gt;0,"LOW","-"))</f>
        <v>-</v>
      </c>
      <c r="AH151" s="2" t="str">
        <f>IF(SUMPRODUCT(--(NOT(ISERR(SEARCH({"H200","H201","H202","H203","H280","EUH001","EUH006"},L151)))))&gt;0,"HIGH",IF(SUMPRODUCT(--(NOT(ISERR(SEARCH({"H204","H205","H240","H241","EUH018","EUH019","EUH044"},L151)))))&gt;0,"MEDIUM","-"))</f>
        <v>-</v>
      </c>
      <c r="AI151" s="2" t="str">
        <f>IF(SUMPRODUCT(--(NOT(ISERR(SEARCH({"H222","H224"},L151)))))&gt;0,"HIGH",IF(SUMPRODUCT(--(NOT(ISERR(SEARCH({"H225"},L151)))))&gt;0,"MEDIUM",IF(SUMPRODUCT(--(NOT(ISERR(SEARCH({"H226"},L151)))))&gt;0,"LOW","-")))</f>
        <v>-</v>
      </c>
      <c r="AJ151" s="2" t="str">
        <f>IF(SUMPRODUCT(--(NOT(ISERR(SEARCH({"H220"},M151)))))&gt;0,"HIGH",IF(SUMPRODUCT(--(NOT(ISERR(SEARCH({"H270","H271","H272"},M151)))))&gt;0,"MEDIUM",IF(SUMPRODUCT(--(NOT(ISERR(SEARCH({"H221"},M151)))))&gt;0,"LOW","-")))</f>
        <v>-</v>
      </c>
      <c r="AK151" s="2" t="str">
        <f>IF(SUMPRODUCT(--(NOT(ISERR(SEARCH({"H330"},L151)))))&gt;0,"HIGH",IF(SUMPRODUCT(--(NOT(ISERR(SEARCH({"H281","H331"},L151)))))&gt;0,"MEDIUM","-"))</f>
        <v>-</v>
      </c>
    </row>
    <row r="152" spans="1:37" ht="25" customHeight="1" x14ac:dyDescent="0.3">
      <c r="A152" s="38"/>
      <c r="B152" s="36"/>
      <c r="C152" s="36"/>
      <c r="D152" s="36"/>
      <c r="E152" s="36"/>
      <c r="F152" s="18"/>
      <c r="G152" s="19"/>
      <c r="H152" s="18"/>
      <c r="I152" s="18"/>
      <c r="J152" s="18"/>
      <c r="K152" s="18"/>
      <c r="L152" s="35"/>
      <c r="M152" s="18"/>
      <c r="N152" s="21" t="str">
        <f>IF(SUMPRODUCT(--(NOT(ISERR(SEARCH({"H400","H401","H402","H410","H411","H412","H413"},L152)))))&gt;0,"X","-")</f>
        <v>-</v>
      </c>
      <c r="O152" s="21" t="str">
        <f>IF(SUMPRODUCT(--(NOT(ISERR(SEARCH({"H302","H303","H312","H313","H315","H316","H317","H319","H320","H332","H333","H335","H336","H420","EUH014","EUH029","EUH031","EUH032","EUH059","EUH066"},L152)))))&gt;0,"X","-")</f>
        <v>-</v>
      </c>
      <c r="P152" s="21" t="str">
        <f>IF(SUMPRODUCT(--(NOT(ISERR(SEARCH({"H200","H201","H202","H203","H204","H205","H240","H241","EUH001","EUH006","EUH018","EUH019","EUH044"},L152)))))&gt;0,"X","-")</f>
        <v>-</v>
      </c>
      <c r="Q152" s="21" t="str">
        <f>IF(SUMPRODUCT(--(NOT(ISERR(SEARCH({"H304","H305","H334","H340","H341","H350","H351","H360","H361","H370","H371","H372","H373"},L152)))))&gt;0,"X","-")</f>
        <v>-</v>
      </c>
      <c r="R152" s="21" t="str">
        <f>IF(SUMPRODUCT(--(NOT(ISERR(SEARCH({"H280","H281"},L152)))))&gt;0,"X","-")</f>
        <v>-</v>
      </c>
      <c r="S152" s="21" t="str">
        <f>IF(SUMPRODUCT(--(NOT(ISERR(SEARCH({"H270","H271","H272","H281"},L152)))))&gt;0,"X","-")</f>
        <v>-</v>
      </c>
      <c r="T152" s="21" t="str">
        <f>IF(SUMPRODUCT(--(NOT(ISERR(SEARCH({"H203","H204","H220","H221","H222","H223","H224","H225","H226","H227","H228","H241","H242","H250","H251","H252","H260","H261"},L152)))))&gt;0,"X","-")</f>
        <v>-</v>
      </c>
      <c r="U152" s="21" t="str">
        <f>IF(SUMPRODUCT(--(NOT(ISERR(SEARCH({"H290","H314","H318","EUH071"},L152)))))&gt;0,"X","-")</f>
        <v>-</v>
      </c>
      <c r="V152" s="21" t="str">
        <f>IF(SUMPRODUCT(--(NOT(ISERR(SEARCH({"H300","H301","H310","H311","H330","H331","EUH070"},L152)))))&gt;0,"X","-")</f>
        <v>-</v>
      </c>
      <c r="W152" s="21" t="str">
        <f>IF(SUMPRODUCT(--(NOT(ISERR(SEARCH({"H200","201","H202","H203","H220","H222","H224","H250","H251","H252","H280","H300","H310","H330","H334","H340","H341","H350","H351","H360","H361","H362","H372","EUH001","EUH006","EUH032","EUH070"},L152)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152)))))&gt;0,"MEDIUM",IF(SUMPRODUCT(--(NOT(ISERR(SEARCH({"H221","H223","H226","H227","H228","H242","H290","H303","H304","H305","H313","H315","H316","H319","H320","H333","H336","H401","H402","EUH066"},L152)))))&gt;0,"LOW","-")))</f>
        <v>-</v>
      </c>
      <c r="X152" s="22"/>
      <c r="Y152" s="23"/>
      <c r="Z152" s="4"/>
      <c r="AA152" s="4"/>
      <c r="AB152" s="2" t="str">
        <f>IF(SUMPRODUCT(--(NOT(ISERR(SEARCH({"H350","H351","H372","EUH070"},L152)))))&gt;0,"HIGH",IF(SUMPRODUCT(--(NOT(ISERR(SEARCH({"H301","H302","H311","H312","H314","H318","H332","H335","H370","H371","H373","EUH071"},L152)))))&gt;0,"MEDIUM",IF(SUMPRODUCT(--(NOT(ISERR(SEARCH({"H223","H227","H228","H242","H290","H303","H304","H305","H313","H315","H316","H318","H319","H320","H333","H336","EUH066"},L152)))))&gt;0,"LOW","-")))</f>
        <v>-</v>
      </c>
      <c r="AC152" s="2" t="str">
        <f>IF(SUMPRODUCT(--(NOT(ISERR(SEARCH({"H334"},L152)))))&gt;0,"HIGH",IF(SUMPRODUCT(--(NOT(ISERR(SEARCH({"H317"},L152)))))&gt;0,"MEDIUM","-"))</f>
        <v>-</v>
      </c>
      <c r="AD152" s="2" t="str">
        <f>IF(SUMPRODUCT(--(NOT(ISERR(SEARCH({"H340","H341","H360","H361","H362"},L152)))))&gt;0,"HIGH","-")</f>
        <v>-</v>
      </c>
      <c r="AE152" s="2" t="str">
        <f>IF(SUMPRODUCT(--(NOT(ISERR(SEARCH({"H300","H310","H330"},L152)))))&gt;0,"HIGH","-")</f>
        <v>-</v>
      </c>
      <c r="AF152" s="2" t="str">
        <f>IF(SUMPRODUCT(--(NOT(ISERR(SEARCH({"H250","H251","H252","EUH032"},L152)))))&gt;0,"HIGH",IF(SUMPRODUCT(--(NOT(ISERR(SEARCH({"H260","H261","H270","H271","H272","EUH014","EUH029","EUH031"},L152)))))&gt;0,"MEDIUM","-"))</f>
        <v>-</v>
      </c>
      <c r="AG152" s="2" t="str">
        <f>IF(SUMPRODUCT(--(NOT(ISERR(SEARCH({"H400","H410","H411","H412","H413","H420","EUH059"},L152)))))&gt;0,"MEDIUM",IF(SUMPRODUCT(--(NOT(ISERR(SEARCH({"H401","H402"},L152)))))&gt;0,"LOW","-"))</f>
        <v>-</v>
      </c>
      <c r="AH152" s="2" t="str">
        <f>IF(SUMPRODUCT(--(NOT(ISERR(SEARCH({"H200","H201","H202","H203","H280","EUH001","EUH006"},L152)))))&gt;0,"HIGH",IF(SUMPRODUCT(--(NOT(ISERR(SEARCH({"H204","H205","H240","H241","EUH018","EUH019","EUH044"},L152)))))&gt;0,"MEDIUM","-"))</f>
        <v>-</v>
      </c>
      <c r="AI152" s="2" t="str">
        <f>IF(SUMPRODUCT(--(NOT(ISERR(SEARCH({"H222","H224"},L152)))))&gt;0,"HIGH",IF(SUMPRODUCT(--(NOT(ISERR(SEARCH({"H225"},L152)))))&gt;0,"MEDIUM",IF(SUMPRODUCT(--(NOT(ISERR(SEARCH({"H226"},L152)))))&gt;0,"LOW","-")))</f>
        <v>-</v>
      </c>
      <c r="AJ152" s="2" t="str">
        <f>IF(SUMPRODUCT(--(NOT(ISERR(SEARCH({"H220"},M152)))))&gt;0,"HIGH",IF(SUMPRODUCT(--(NOT(ISERR(SEARCH({"H270","H271","H272"},M152)))))&gt;0,"MEDIUM",IF(SUMPRODUCT(--(NOT(ISERR(SEARCH({"H221"},M152)))))&gt;0,"LOW","-")))</f>
        <v>-</v>
      </c>
      <c r="AK152" s="2" t="str">
        <f>IF(SUMPRODUCT(--(NOT(ISERR(SEARCH({"H330"},L152)))))&gt;0,"HIGH",IF(SUMPRODUCT(--(NOT(ISERR(SEARCH({"H281","H331"},L152)))))&gt;0,"MEDIUM","-"))</f>
        <v>-</v>
      </c>
    </row>
    <row r="153" spans="1:37" ht="25" customHeight="1" x14ac:dyDescent="0.3">
      <c r="A153" s="38"/>
      <c r="B153" s="36"/>
      <c r="C153" s="36"/>
      <c r="D153" s="36"/>
      <c r="E153" s="36"/>
      <c r="F153" s="18"/>
      <c r="G153" s="19"/>
      <c r="H153" s="18"/>
      <c r="I153" s="18"/>
      <c r="J153" s="18"/>
      <c r="K153" s="18"/>
      <c r="L153" s="35"/>
      <c r="M153" s="18"/>
      <c r="N153" s="21" t="str">
        <f>IF(SUMPRODUCT(--(NOT(ISERR(SEARCH({"H400","H401","H402","H410","H411","H412","H413"},L153)))))&gt;0,"X","-")</f>
        <v>-</v>
      </c>
      <c r="O153" s="21" t="str">
        <f>IF(SUMPRODUCT(--(NOT(ISERR(SEARCH({"H302","H303","H312","H313","H315","H316","H317","H319","H320","H332","H333","H335","H336","H420","EUH014","EUH029","EUH031","EUH032","EUH059","EUH066"},L153)))))&gt;0,"X","-")</f>
        <v>-</v>
      </c>
      <c r="P153" s="21" t="str">
        <f>IF(SUMPRODUCT(--(NOT(ISERR(SEARCH({"H200","H201","H202","H203","H204","H205","H240","H241","EUH001","EUH006","EUH018","EUH019","EUH044"},L153)))))&gt;0,"X","-")</f>
        <v>-</v>
      </c>
      <c r="Q153" s="21" t="str">
        <f>IF(SUMPRODUCT(--(NOT(ISERR(SEARCH({"H304","H305","H334","H340","H341","H350","H351","H360","H361","H370","H371","H372","H373"},L153)))))&gt;0,"X","-")</f>
        <v>-</v>
      </c>
      <c r="R153" s="21" t="str">
        <f>IF(SUMPRODUCT(--(NOT(ISERR(SEARCH({"H280","H281"},L153)))))&gt;0,"X","-")</f>
        <v>-</v>
      </c>
      <c r="S153" s="21" t="str">
        <f>IF(SUMPRODUCT(--(NOT(ISERR(SEARCH({"H270","H271","H272","H281"},L153)))))&gt;0,"X","-")</f>
        <v>-</v>
      </c>
      <c r="T153" s="21" t="str">
        <f>IF(SUMPRODUCT(--(NOT(ISERR(SEARCH({"H203","H204","H220","H221","H222","H223","H224","H225","H226","H227","H228","H241","H242","H250","H251","H252","H260","H261"},L153)))))&gt;0,"X","-")</f>
        <v>-</v>
      </c>
      <c r="U153" s="21" t="str">
        <f>IF(SUMPRODUCT(--(NOT(ISERR(SEARCH({"H290","H314","H318","EUH071"},L153)))))&gt;0,"X","-")</f>
        <v>-</v>
      </c>
      <c r="V153" s="21" t="str">
        <f>IF(SUMPRODUCT(--(NOT(ISERR(SEARCH({"H300","H301","H310","H311","H330","H331","EUH070"},L153)))))&gt;0,"X","-")</f>
        <v>-</v>
      </c>
      <c r="W153" s="21" t="str">
        <f>IF(SUMPRODUCT(--(NOT(ISERR(SEARCH({"H200","201","H202","H203","H220","H222","H224","H250","H251","H252","H280","H300","H310","H330","H334","H340","H341","H350","H351","H360","H361","H362","H372","EUH001","EUH006","EUH032","EUH070"},L153)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153)))))&gt;0,"MEDIUM",IF(SUMPRODUCT(--(NOT(ISERR(SEARCH({"H221","H223","H226","H227","H228","H242","H290","H303","H304","H305","H313","H315","H316","H319","H320","H333","H336","H401","H402","EUH066"},L153)))))&gt;0,"LOW","-")))</f>
        <v>-</v>
      </c>
      <c r="X153" s="22"/>
      <c r="Y153" s="23"/>
      <c r="Z153" s="4"/>
      <c r="AA153" s="4"/>
      <c r="AB153" s="2" t="str">
        <f>IF(SUMPRODUCT(--(NOT(ISERR(SEARCH({"H350","H351","H372","EUH070"},L153)))))&gt;0,"HIGH",IF(SUMPRODUCT(--(NOT(ISERR(SEARCH({"H301","H302","H311","H312","H314","H318","H332","H335","H370","H371","H373","EUH071"},L153)))))&gt;0,"MEDIUM",IF(SUMPRODUCT(--(NOT(ISERR(SEARCH({"H223","H227","H228","H242","H290","H303","H304","H305","H313","H315","H316","H318","H319","H320","H333","H336","EUH066"},L153)))))&gt;0,"LOW","-")))</f>
        <v>-</v>
      </c>
      <c r="AC153" s="2" t="str">
        <f>IF(SUMPRODUCT(--(NOT(ISERR(SEARCH({"H334"},L153)))))&gt;0,"HIGH",IF(SUMPRODUCT(--(NOT(ISERR(SEARCH({"H317"},L153)))))&gt;0,"MEDIUM","-"))</f>
        <v>-</v>
      </c>
      <c r="AD153" s="2" t="str">
        <f>IF(SUMPRODUCT(--(NOT(ISERR(SEARCH({"H340","H341","H360","H361","H362"},L153)))))&gt;0,"HIGH","-")</f>
        <v>-</v>
      </c>
      <c r="AE153" s="2" t="str">
        <f>IF(SUMPRODUCT(--(NOT(ISERR(SEARCH({"H300","H310","H330"},L153)))))&gt;0,"HIGH","-")</f>
        <v>-</v>
      </c>
      <c r="AF153" s="2" t="str">
        <f>IF(SUMPRODUCT(--(NOT(ISERR(SEARCH({"H250","H251","H252","EUH032"},L153)))))&gt;0,"HIGH",IF(SUMPRODUCT(--(NOT(ISERR(SEARCH({"H260","H261","H270","H271","H272","EUH014","EUH029","EUH031"},L153)))))&gt;0,"MEDIUM","-"))</f>
        <v>-</v>
      </c>
      <c r="AG153" s="2" t="str">
        <f>IF(SUMPRODUCT(--(NOT(ISERR(SEARCH({"H400","H410","H411","H412","H413","H420","EUH059"},L153)))))&gt;0,"MEDIUM",IF(SUMPRODUCT(--(NOT(ISERR(SEARCH({"H401","H402"},L153)))))&gt;0,"LOW","-"))</f>
        <v>-</v>
      </c>
      <c r="AH153" s="2" t="str">
        <f>IF(SUMPRODUCT(--(NOT(ISERR(SEARCH({"H200","H201","H202","H203","H280","EUH001","EUH006"},L153)))))&gt;0,"HIGH",IF(SUMPRODUCT(--(NOT(ISERR(SEARCH({"H204","H205","H240","H241","EUH018","EUH019","EUH044"},L153)))))&gt;0,"MEDIUM","-"))</f>
        <v>-</v>
      </c>
      <c r="AI153" s="2" t="str">
        <f>IF(SUMPRODUCT(--(NOT(ISERR(SEARCH({"H222","H224"},L153)))))&gt;0,"HIGH",IF(SUMPRODUCT(--(NOT(ISERR(SEARCH({"H225"},L153)))))&gt;0,"MEDIUM",IF(SUMPRODUCT(--(NOT(ISERR(SEARCH({"H226"},L153)))))&gt;0,"LOW","-")))</f>
        <v>-</v>
      </c>
      <c r="AJ153" s="2" t="str">
        <f>IF(SUMPRODUCT(--(NOT(ISERR(SEARCH({"H220"},M153)))))&gt;0,"HIGH",IF(SUMPRODUCT(--(NOT(ISERR(SEARCH({"H270","H271","H272"},M153)))))&gt;0,"MEDIUM",IF(SUMPRODUCT(--(NOT(ISERR(SEARCH({"H221"},M153)))))&gt;0,"LOW","-")))</f>
        <v>-</v>
      </c>
      <c r="AK153" s="2" t="str">
        <f>IF(SUMPRODUCT(--(NOT(ISERR(SEARCH({"H330"},L153)))))&gt;0,"HIGH",IF(SUMPRODUCT(--(NOT(ISERR(SEARCH({"H281","H331"},L153)))))&gt;0,"MEDIUM","-"))</f>
        <v>-</v>
      </c>
    </row>
    <row r="154" spans="1:37" ht="25" customHeight="1" x14ac:dyDescent="0.3">
      <c r="A154" s="39"/>
      <c r="B154" s="36"/>
      <c r="C154" s="36"/>
      <c r="D154" s="36"/>
      <c r="E154" s="36"/>
      <c r="F154" s="18"/>
      <c r="G154" s="19"/>
      <c r="H154" s="18"/>
      <c r="I154" s="18"/>
      <c r="J154" s="18"/>
      <c r="K154" s="18"/>
      <c r="L154" s="35"/>
      <c r="M154" s="18"/>
      <c r="N154" s="21" t="str">
        <f>IF(SUMPRODUCT(--(NOT(ISERR(SEARCH({"H400","H401","H402","H410","H411","H412","H413"},L154)))))&gt;0,"X","-")</f>
        <v>-</v>
      </c>
      <c r="O154" s="21" t="str">
        <f>IF(SUMPRODUCT(--(NOT(ISERR(SEARCH({"H302","H303","H312","H313","H315","H316","H317","H319","H320","H332","H333","H335","H336","H420","EUH014","EUH029","EUH031","EUH032","EUH059","EUH066"},L154)))))&gt;0,"X","-")</f>
        <v>-</v>
      </c>
      <c r="P154" s="21" t="str">
        <f>IF(SUMPRODUCT(--(NOT(ISERR(SEARCH({"H200","H201","H202","H203","H204","H205","H240","H241","EUH001","EUH006","EUH018","EUH019","EUH044"},L154)))))&gt;0,"X","-")</f>
        <v>-</v>
      </c>
      <c r="Q154" s="21" t="str">
        <f>IF(SUMPRODUCT(--(NOT(ISERR(SEARCH({"H304","H305","H334","H340","H341","H350","H351","H360","H361","H370","H371","H372","H373"},L154)))))&gt;0,"X","-")</f>
        <v>-</v>
      </c>
      <c r="R154" s="21" t="str">
        <f>IF(SUMPRODUCT(--(NOT(ISERR(SEARCH({"H280","H281"},L154)))))&gt;0,"X","-")</f>
        <v>-</v>
      </c>
      <c r="S154" s="21" t="str">
        <f>IF(SUMPRODUCT(--(NOT(ISERR(SEARCH({"H270","H271","H272","H281"},L154)))))&gt;0,"X","-")</f>
        <v>-</v>
      </c>
      <c r="T154" s="21" t="str">
        <f>IF(SUMPRODUCT(--(NOT(ISERR(SEARCH({"H203","H204","H220","H221","H222","H223","H224","H225","H226","H227","H228","H241","H242","H250","H251","H252","H260","H261"},L154)))))&gt;0,"X","-")</f>
        <v>-</v>
      </c>
      <c r="U154" s="21" t="str">
        <f>IF(SUMPRODUCT(--(NOT(ISERR(SEARCH({"H290","H314","H318","EUH071"},L154)))))&gt;0,"X","-")</f>
        <v>-</v>
      </c>
      <c r="V154" s="21" t="str">
        <f>IF(SUMPRODUCT(--(NOT(ISERR(SEARCH({"H300","H301","H310","H311","H330","H331","EUH070"},L154)))))&gt;0,"X","-")</f>
        <v>-</v>
      </c>
      <c r="W154" s="21" t="str">
        <f>IF(SUMPRODUCT(--(NOT(ISERR(SEARCH({"H200","201","H202","H203","H220","H222","H224","H250","H251","H252","H280","H300","H310","H330","H334","H340","H341","H350","H351","H360","H361","H362","H372","EUH001","EUH006","EUH032","EUH070"},L154)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154)))))&gt;0,"MEDIUM",IF(SUMPRODUCT(--(NOT(ISERR(SEARCH({"H221","H223","H226","H227","H228","H242","H290","H303","H304","H305","H313","H315","H316","H319","H320","H333","H336","H401","H402","EUH066"},L154)))))&gt;0,"LOW","-")))</f>
        <v>-</v>
      </c>
      <c r="X154" s="22"/>
      <c r="Y154" s="23"/>
      <c r="Z154" s="4"/>
      <c r="AA154" s="4"/>
      <c r="AB154" s="2" t="str">
        <f>IF(SUMPRODUCT(--(NOT(ISERR(SEARCH({"H350","H351","H372","EUH070"},L154)))))&gt;0,"HIGH",IF(SUMPRODUCT(--(NOT(ISERR(SEARCH({"H301","H302","H311","H312","H314","H318","H332","H335","H370","H371","H373","EUH071"},L154)))))&gt;0,"MEDIUM",IF(SUMPRODUCT(--(NOT(ISERR(SEARCH({"H223","H227","H228","H242","H290","H303","H304","H305","H313","H315","H316","H318","H319","H320","H333","H336","EUH066"},L154)))))&gt;0,"LOW","-")))</f>
        <v>-</v>
      </c>
      <c r="AC154" s="2" t="str">
        <f>IF(SUMPRODUCT(--(NOT(ISERR(SEARCH({"H334"},L154)))))&gt;0,"HIGH",IF(SUMPRODUCT(--(NOT(ISERR(SEARCH({"H317"},L154)))))&gt;0,"MEDIUM","-"))</f>
        <v>-</v>
      </c>
      <c r="AD154" s="2" t="str">
        <f>IF(SUMPRODUCT(--(NOT(ISERR(SEARCH({"H340","H341","H360","H361","H362"},L154)))))&gt;0,"HIGH","-")</f>
        <v>-</v>
      </c>
      <c r="AE154" s="2" t="str">
        <f>IF(SUMPRODUCT(--(NOT(ISERR(SEARCH({"H300","H310","H330"},L154)))))&gt;0,"HIGH","-")</f>
        <v>-</v>
      </c>
      <c r="AF154" s="2" t="str">
        <f>IF(SUMPRODUCT(--(NOT(ISERR(SEARCH({"H250","H251","H252","EUH032"},L154)))))&gt;0,"HIGH",IF(SUMPRODUCT(--(NOT(ISERR(SEARCH({"H260","H261","H270","H271","H272","EUH014","EUH029","EUH031"},L154)))))&gt;0,"MEDIUM","-"))</f>
        <v>-</v>
      </c>
      <c r="AG154" s="2" t="str">
        <f>IF(SUMPRODUCT(--(NOT(ISERR(SEARCH({"H400","H410","H411","H412","H413","H420","EUH059"},L154)))))&gt;0,"MEDIUM",IF(SUMPRODUCT(--(NOT(ISERR(SEARCH({"H401","H402"},L154)))))&gt;0,"LOW","-"))</f>
        <v>-</v>
      </c>
      <c r="AH154" s="2" t="str">
        <f>IF(SUMPRODUCT(--(NOT(ISERR(SEARCH({"H200","H201","H202","H203","H280","EUH001","EUH006"},L154)))))&gt;0,"HIGH",IF(SUMPRODUCT(--(NOT(ISERR(SEARCH({"H204","H205","H240","H241","EUH018","EUH019","EUH044"},L154)))))&gt;0,"MEDIUM","-"))</f>
        <v>-</v>
      </c>
      <c r="AI154" s="2" t="str">
        <f>IF(SUMPRODUCT(--(NOT(ISERR(SEARCH({"H222","H224"},L154)))))&gt;0,"HIGH",IF(SUMPRODUCT(--(NOT(ISERR(SEARCH({"H225"},L154)))))&gt;0,"MEDIUM",IF(SUMPRODUCT(--(NOT(ISERR(SEARCH({"H226"},L154)))))&gt;0,"LOW","-")))</f>
        <v>-</v>
      </c>
      <c r="AJ154" s="2" t="str">
        <f>IF(SUMPRODUCT(--(NOT(ISERR(SEARCH({"H220"},M154)))))&gt;0,"HIGH",IF(SUMPRODUCT(--(NOT(ISERR(SEARCH({"H270","H271","H272"},M154)))))&gt;0,"MEDIUM",IF(SUMPRODUCT(--(NOT(ISERR(SEARCH({"H221"},M154)))))&gt;0,"LOW","-")))</f>
        <v>-</v>
      </c>
      <c r="AK154" s="2" t="str">
        <f>IF(SUMPRODUCT(--(NOT(ISERR(SEARCH({"H330"},L154)))))&gt;0,"HIGH",IF(SUMPRODUCT(--(NOT(ISERR(SEARCH({"H281","H331"},L154)))))&gt;0,"MEDIUM","-"))</f>
        <v>-</v>
      </c>
    </row>
    <row r="155" spans="1:37" ht="25" customHeight="1" x14ac:dyDescent="0.3">
      <c r="A155" s="39"/>
      <c r="B155" s="36"/>
      <c r="C155" s="36"/>
      <c r="D155" s="36"/>
      <c r="E155" s="36"/>
      <c r="F155" s="18"/>
      <c r="G155" s="19"/>
      <c r="H155" s="18"/>
      <c r="I155" s="18"/>
      <c r="J155" s="18"/>
      <c r="K155" s="18"/>
      <c r="L155" s="37"/>
      <c r="M155" s="18"/>
      <c r="N155" s="21" t="str">
        <f>IF(SUMPRODUCT(--(NOT(ISERR(SEARCH({"H400","H401","H402","H410","H411","H412","H413"},L155)))))&gt;0,"X","-")</f>
        <v>-</v>
      </c>
      <c r="O155" s="21" t="str">
        <f>IF(SUMPRODUCT(--(NOT(ISERR(SEARCH({"H302","H303","H312","H313","H315","H316","H317","H319","H320","H332","H333","H335","H336","H420","EUH014","EUH029","EUH031","EUH032","EUH059","EUH066"},L155)))))&gt;0,"X","-")</f>
        <v>-</v>
      </c>
      <c r="P155" s="21" t="str">
        <f>IF(SUMPRODUCT(--(NOT(ISERR(SEARCH({"H200","H201","H202","H203","H204","H205","H240","H241","EUH001","EUH006","EUH018","EUH019","EUH044"},L155)))))&gt;0,"X","-")</f>
        <v>-</v>
      </c>
      <c r="Q155" s="21" t="str">
        <f>IF(SUMPRODUCT(--(NOT(ISERR(SEARCH({"H304","H305","H334","H340","H341","H350","H351","H360","H361","H370","H371","H372","H373"},L155)))))&gt;0,"X","-")</f>
        <v>-</v>
      </c>
      <c r="R155" s="21" t="str">
        <f>IF(SUMPRODUCT(--(NOT(ISERR(SEARCH({"H280","H281"},L155)))))&gt;0,"X","-")</f>
        <v>-</v>
      </c>
      <c r="S155" s="21" t="str">
        <f>IF(SUMPRODUCT(--(NOT(ISERR(SEARCH({"H270","H271","H272","H281"},L155)))))&gt;0,"X","-")</f>
        <v>-</v>
      </c>
      <c r="T155" s="21" t="str">
        <f>IF(SUMPRODUCT(--(NOT(ISERR(SEARCH({"H203","H204","H220","H221","H222","H223","H224","H225","H226","H227","H228","H241","H242","H250","H251","H252","H260","H261"},L155)))))&gt;0,"X","-")</f>
        <v>-</v>
      </c>
      <c r="U155" s="21" t="str">
        <f>IF(SUMPRODUCT(--(NOT(ISERR(SEARCH({"H290","H314","H318","EUH071"},L155)))))&gt;0,"X","-")</f>
        <v>-</v>
      </c>
      <c r="V155" s="21" t="str">
        <f>IF(SUMPRODUCT(--(NOT(ISERR(SEARCH({"H300","H301","H310","H311","H330","H331","EUH070"},L155)))))&gt;0,"X","-")</f>
        <v>-</v>
      </c>
      <c r="W155" s="21" t="str">
        <f>IF(SUMPRODUCT(--(NOT(ISERR(SEARCH({"H200","201","H202","H203","H220","H222","H224","H250","H251","H252","H280","H300","H310","H330","H334","H340","H341","H350","H351","H360","H361","H362","H372","EUH001","EUH006","EUH032","EUH070"},L155)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155)))))&gt;0,"MEDIUM",IF(SUMPRODUCT(--(NOT(ISERR(SEARCH({"H221","H223","H226","H227","H228","H242","H290","H303","H304","H305","H313","H315","H316","H319","H320","H333","H336","H401","H402","EUH066"},L155)))))&gt;0,"LOW","-")))</f>
        <v>-</v>
      </c>
      <c r="X155" s="22"/>
      <c r="Y155" s="23"/>
      <c r="Z155" s="4"/>
      <c r="AA155" s="4"/>
      <c r="AB155" s="2" t="str">
        <f>IF(SUMPRODUCT(--(NOT(ISERR(SEARCH({"H350","H351","H372","EUH070"},L155)))))&gt;0,"HIGH",IF(SUMPRODUCT(--(NOT(ISERR(SEARCH({"H301","H302","H311","H312","H314","H318","H332","H335","H370","H371","H373","EUH071"},L155)))))&gt;0,"MEDIUM",IF(SUMPRODUCT(--(NOT(ISERR(SEARCH({"H223","H227","H228","H242","H290","H303","H304","H305","H313","H315","H316","H318","H319","H320","H333","H336","EUH066"},L155)))))&gt;0,"LOW","-")))</f>
        <v>-</v>
      </c>
      <c r="AC155" s="2" t="str">
        <f>IF(SUMPRODUCT(--(NOT(ISERR(SEARCH({"H334"},L155)))))&gt;0,"HIGH",IF(SUMPRODUCT(--(NOT(ISERR(SEARCH({"H317"},L155)))))&gt;0,"MEDIUM","-"))</f>
        <v>-</v>
      </c>
      <c r="AD155" s="2" t="str">
        <f>IF(SUMPRODUCT(--(NOT(ISERR(SEARCH({"H340","H341","H360","H361","H362"},L155)))))&gt;0,"HIGH","-")</f>
        <v>-</v>
      </c>
      <c r="AE155" s="2" t="str">
        <f>IF(SUMPRODUCT(--(NOT(ISERR(SEARCH({"H300","H310","H330"},L155)))))&gt;0,"HIGH","-")</f>
        <v>-</v>
      </c>
      <c r="AF155" s="2" t="str">
        <f>IF(SUMPRODUCT(--(NOT(ISERR(SEARCH({"H250","H251","H252","EUH032"},L155)))))&gt;0,"HIGH",IF(SUMPRODUCT(--(NOT(ISERR(SEARCH({"H260","H261","H270","H271","H272","EUH014","EUH029","EUH031"},L155)))))&gt;0,"MEDIUM","-"))</f>
        <v>-</v>
      </c>
      <c r="AG155" s="2" t="str">
        <f>IF(SUMPRODUCT(--(NOT(ISERR(SEARCH({"H400","H410","H411","H412","H413","H420","EUH059"},L155)))))&gt;0,"MEDIUM",IF(SUMPRODUCT(--(NOT(ISERR(SEARCH({"H401","H402"},L155)))))&gt;0,"LOW","-"))</f>
        <v>-</v>
      </c>
      <c r="AH155" s="2" t="str">
        <f>IF(SUMPRODUCT(--(NOT(ISERR(SEARCH({"H200","H201","H202","H203","H280","EUH001","EUH006"},L155)))))&gt;0,"HIGH",IF(SUMPRODUCT(--(NOT(ISERR(SEARCH({"H204","H205","H240","H241","EUH018","EUH019","EUH044"},L155)))))&gt;0,"MEDIUM","-"))</f>
        <v>-</v>
      </c>
      <c r="AI155" s="2" t="str">
        <f>IF(SUMPRODUCT(--(NOT(ISERR(SEARCH({"H222","H224"},L155)))))&gt;0,"HIGH",IF(SUMPRODUCT(--(NOT(ISERR(SEARCH({"H225"},L155)))))&gt;0,"MEDIUM",IF(SUMPRODUCT(--(NOT(ISERR(SEARCH({"H226"},L155)))))&gt;0,"LOW","-")))</f>
        <v>-</v>
      </c>
      <c r="AJ155" s="2" t="str">
        <f>IF(SUMPRODUCT(--(NOT(ISERR(SEARCH({"H220"},M155)))))&gt;0,"HIGH",IF(SUMPRODUCT(--(NOT(ISERR(SEARCH({"H270","H271","H272"},M155)))))&gt;0,"MEDIUM",IF(SUMPRODUCT(--(NOT(ISERR(SEARCH({"H221"},M155)))))&gt;0,"LOW","-")))</f>
        <v>-</v>
      </c>
      <c r="AK155" s="2" t="str">
        <f>IF(SUMPRODUCT(--(NOT(ISERR(SEARCH({"H330"},L155)))))&gt;0,"HIGH",IF(SUMPRODUCT(--(NOT(ISERR(SEARCH({"H281","H331"},L155)))))&gt;0,"MEDIUM","-"))</f>
        <v>-</v>
      </c>
    </row>
    <row r="156" spans="1:37" ht="25" customHeight="1" x14ac:dyDescent="0.3">
      <c r="A156" s="39"/>
      <c r="B156" s="36"/>
      <c r="C156" s="36"/>
      <c r="D156" s="36"/>
      <c r="E156" s="36"/>
      <c r="F156" s="18"/>
      <c r="G156" s="19"/>
      <c r="H156" s="18"/>
      <c r="I156" s="18"/>
      <c r="J156" s="18"/>
      <c r="K156" s="18"/>
      <c r="L156" s="35"/>
      <c r="M156" s="18"/>
      <c r="N156" s="21" t="str">
        <f>IF(SUMPRODUCT(--(NOT(ISERR(SEARCH({"H400","H401","H402","H410","H411","H412","H413"},L156)))))&gt;0,"X","-")</f>
        <v>-</v>
      </c>
      <c r="O156" s="21" t="str">
        <f>IF(SUMPRODUCT(--(NOT(ISERR(SEARCH({"H302","H303","H312","H313","H315","H316","H317","H319","H320","H332","H333","H335","H336","H420","EUH014","EUH029","EUH031","EUH032","EUH059","EUH066"},L156)))))&gt;0,"X","-")</f>
        <v>-</v>
      </c>
      <c r="P156" s="21" t="str">
        <f>IF(SUMPRODUCT(--(NOT(ISERR(SEARCH({"H200","H201","H202","H203","H204","H205","H240","H241","EUH001","EUH006","EUH018","EUH019","EUH044"},L156)))))&gt;0,"X","-")</f>
        <v>-</v>
      </c>
      <c r="Q156" s="21" t="str">
        <f>IF(SUMPRODUCT(--(NOT(ISERR(SEARCH({"H304","H305","H334","H340","H341","H350","H351","H360","H361","H370","H371","H372","H373"},L156)))))&gt;0,"X","-")</f>
        <v>-</v>
      </c>
      <c r="R156" s="21" t="str">
        <f>IF(SUMPRODUCT(--(NOT(ISERR(SEARCH({"H280","H281"},L156)))))&gt;0,"X","-")</f>
        <v>-</v>
      </c>
      <c r="S156" s="21" t="str">
        <f>IF(SUMPRODUCT(--(NOT(ISERR(SEARCH({"H270","H271","H272","H281"},L156)))))&gt;0,"X","-")</f>
        <v>-</v>
      </c>
      <c r="T156" s="21" t="str">
        <f>IF(SUMPRODUCT(--(NOT(ISERR(SEARCH({"H203","H204","H220","H221","H222","H223","H224","H225","H226","H227","H228","H241","H242","H250","H251","H252","H260","H261"},L156)))))&gt;0,"X","-")</f>
        <v>-</v>
      </c>
      <c r="U156" s="21" t="str">
        <f>IF(SUMPRODUCT(--(NOT(ISERR(SEARCH({"H290","H314","H318","EUH071"},L156)))))&gt;0,"X","-")</f>
        <v>-</v>
      </c>
      <c r="V156" s="21" t="str">
        <f>IF(SUMPRODUCT(--(NOT(ISERR(SEARCH({"H300","H301","H310","H311","H330","H331","EUH070"},L156)))))&gt;0,"X","-")</f>
        <v>-</v>
      </c>
      <c r="W156" s="21" t="str">
        <f>IF(SUMPRODUCT(--(NOT(ISERR(SEARCH({"H200","201","H202","H203","H220","H222","H224","H250","H251","H252","H280","H300","H310","H330","H334","H340","H341","H350","H351","H360","H361","H362","H372","EUH001","EUH006","EUH032","EUH070"},L156)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156)))))&gt;0,"MEDIUM",IF(SUMPRODUCT(--(NOT(ISERR(SEARCH({"H221","H223","H226","H227","H228","H242","H290","H303","H304","H305","H313","H315","H316","H319","H320","H333","H336","H401","H402","EUH066"},L156)))))&gt;0,"LOW","-")))</f>
        <v>-</v>
      </c>
      <c r="X156" s="22"/>
      <c r="Y156" s="23"/>
      <c r="Z156" s="4"/>
      <c r="AA156" s="4"/>
      <c r="AB156" s="2" t="str">
        <f>IF(SUMPRODUCT(--(NOT(ISERR(SEARCH({"H350","H351","H372","EUH070"},L156)))))&gt;0,"HIGH",IF(SUMPRODUCT(--(NOT(ISERR(SEARCH({"H301","H302","H311","H312","H314","H318","H332","H335","H370","H371","H373","EUH071"},L156)))))&gt;0,"MEDIUM",IF(SUMPRODUCT(--(NOT(ISERR(SEARCH({"H223","H227","H228","H242","H290","H303","H304","H305","H313","H315","H316","H318","H319","H320","H333","H336","EUH066"},L156)))))&gt;0,"LOW","-")))</f>
        <v>-</v>
      </c>
      <c r="AC156" s="2" t="str">
        <f>IF(SUMPRODUCT(--(NOT(ISERR(SEARCH({"H334"},L156)))))&gt;0,"HIGH",IF(SUMPRODUCT(--(NOT(ISERR(SEARCH({"H317"},L156)))))&gt;0,"MEDIUM","-"))</f>
        <v>-</v>
      </c>
      <c r="AD156" s="2" t="str">
        <f>IF(SUMPRODUCT(--(NOT(ISERR(SEARCH({"H340","H341","H360","H361","H362"},L156)))))&gt;0,"HIGH","-")</f>
        <v>-</v>
      </c>
      <c r="AE156" s="2" t="str">
        <f>IF(SUMPRODUCT(--(NOT(ISERR(SEARCH({"H300","H310","H330"},L156)))))&gt;0,"HIGH","-")</f>
        <v>-</v>
      </c>
      <c r="AF156" s="2" t="str">
        <f>IF(SUMPRODUCT(--(NOT(ISERR(SEARCH({"H250","H251","H252","EUH032"},L156)))))&gt;0,"HIGH",IF(SUMPRODUCT(--(NOT(ISERR(SEARCH({"H260","H261","H270","H271","H272","EUH014","EUH029","EUH031"},L156)))))&gt;0,"MEDIUM","-"))</f>
        <v>-</v>
      </c>
      <c r="AG156" s="2" t="str">
        <f>IF(SUMPRODUCT(--(NOT(ISERR(SEARCH({"H400","H410","H411","H412","H413","H420","EUH059"},L156)))))&gt;0,"MEDIUM",IF(SUMPRODUCT(--(NOT(ISERR(SEARCH({"H401","H402"},L156)))))&gt;0,"LOW","-"))</f>
        <v>-</v>
      </c>
      <c r="AH156" s="2" t="str">
        <f>IF(SUMPRODUCT(--(NOT(ISERR(SEARCH({"H200","H201","H202","H203","H280","EUH001","EUH006"},L156)))))&gt;0,"HIGH",IF(SUMPRODUCT(--(NOT(ISERR(SEARCH({"H204","H205","H240","H241","EUH018","EUH019","EUH044"},L156)))))&gt;0,"MEDIUM","-"))</f>
        <v>-</v>
      </c>
      <c r="AI156" s="2" t="str">
        <f>IF(SUMPRODUCT(--(NOT(ISERR(SEARCH({"H222","H224"},L156)))))&gt;0,"HIGH",IF(SUMPRODUCT(--(NOT(ISERR(SEARCH({"H225"},L156)))))&gt;0,"MEDIUM",IF(SUMPRODUCT(--(NOT(ISERR(SEARCH({"H226"},L156)))))&gt;0,"LOW","-")))</f>
        <v>-</v>
      </c>
      <c r="AJ156" s="2" t="str">
        <f>IF(SUMPRODUCT(--(NOT(ISERR(SEARCH({"H220"},M156)))))&gt;0,"HIGH",IF(SUMPRODUCT(--(NOT(ISERR(SEARCH({"H270","H271","H272"},M156)))))&gt;0,"MEDIUM",IF(SUMPRODUCT(--(NOT(ISERR(SEARCH({"H221"},M156)))))&gt;0,"LOW","-")))</f>
        <v>-</v>
      </c>
      <c r="AK156" s="2" t="str">
        <f>IF(SUMPRODUCT(--(NOT(ISERR(SEARCH({"H330"},L156)))))&gt;0,"HIGH",IF(SUMPRODUCT(--(NOT(ISERR(SEARCH({"H281","H331"},L156)))))&gt;0,"MEDIUM","-"))</f>
        <v>-</v>
      </c>
    </row>
    <row r="157" spans="1:37" ht="25" customHeight="1" x14ac:dyDescent="0.3">
      <c r="A157" s="38"/>
      <c r="B157" s="36"/>
      <c r="C157" s="36"/>
      <c r="D157" s="36"/>
      <c r="E157" s="36"/>
      <c r="F157" s="18"/>
      <c r="G157" s="19"/>
      <c r="H157" s="18"/>
      <c r="I157" s="18"/>
      <c r="J157" s="18"/>
      <c r="K157" s="18"/>
      <c r="L157" s="35"/>
      <c r="M157" s="18"/>
      <c r="N157" s="21" t="str">
        <f>IF(SUMPRODUCT(--(NOT(ISERR(SEARCH({"H400","H401","H402","H410","H411","H412","H413"},L157)))))&gt;0,"X","-")</f>
        <v>-</v>
      </c>
      <c r="O157" s="21" t="str">
        <f>IF(SUMPRODUCT(--(NOT(ISERR(SEARCH({"H302","H303","H312","H313","H315","H316","H317","H319","H320","H332","H333","H335","H336","H420","EUH014","EUH029","EUH031","EUH032","EUH059","EUH066"},L157)))))&gt;0,"X","-")</f>
        <v>-</v>
      </c>
      <c r="P157" s="21" t="str">
        <f>IF(SUMPRODUCT(--(NOT(ISERR(SEARCH({"H200","H201","H202","H203","H204","H205","H240","H241","EUH001","EUH006","EUH018","EUH019","EUH044"},L157)))))&gt;0,"X","-")</f>
        <v>-</v>
      </c>
      <c r="Q157" s="21" t="str">
        <f>IF(SUMPRODUCT(--(NOT(ISERR(SEARCH({"H304","H305","H334","H340","H341","H350","H351","H360","H361","H370","H371","H372","H373"},L157)))))&gt;0,"X","-")</f>
        <v>-</v>
      </c>
      <c r="R157" s="21" t="str">
        <f>IF(SUMPRODUCT(--(NOT(ISERR(SEARCH({"H280","H281"},L157)))))&gt;0,"X","-")</f>
        <v>-</v>
      </c>
      <c r="S157" s="21" t="str">
        <f>IF(SUMPRODUCT(--(NOT(ISERR(SEARCH({"H270","H271","H272","H281"},L157)))))&gt;0,"X","-")</f>
        <v>-</v>
      </c>
      <c r="T157" s="21" t="str">
        <f>IF(SUMPRODUCT(--(NOT(ISERR(SEARCH({"H203","H204","H220","H221","H222","H223","H224","H225","H226","H227","H228","H241","H242","H250","H251","H252","H260","H261"},L157)))))&gt;0,"X","-")</f>
        <v>-</v>
      </c>
      <c r="U157" s="21" t="str">
        <f>IF(SUMPRODUCT(--(NOT(ISERR(SEARCH({"H290","H314","H318","EUH071"},L157)))))&gt;0,"X","-")</f>
        <v>-</v>
      </c>
      <c r="V157" s="21" t="str">
        <f>IF(SUMPRODUCT(--(NOT(ISERR(SEARCH({"H300","H301","H310","H311","H330","H331","EUH070"},L157)))))&gt;0,"X","-")</f>
        <v>-</v>
      </c>
      <c r="W157" s="21" t="str">
        <f>IF(SUMPRODUCT(--(NOT(ISERR(SEARCH({"H200","201","H202","H203","H220","H222","H224","H250","H251","H252","H280","H300","H310","H330","H334","H340","H341","H350","H351","H360","H361","H362","H372","EUH001","EUH006","EUH032","EUH070"},L157)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157)))))&gt;0,"MEDIUM",IF(SUMPRODUCT(--(NOT(ISERR(SEARCH({"H221","H223","H226","H227","H228","H242","H290","H303","H304","H305","H313","H315","H316","H319","H320","H333","H336","H401","H402","EUH066"},L157)))))&gt;0,"LOW","-")))</f>
        <v>-</v>
      </c>
      <c r="X157" s="22"/>
      <c r="Y157" s="23"/>
      <c r="Z157" s="4"/>
      <c r="AA157" s="4"/>
      <c r="AB157" s="2" t="str">
        <f>IF(SUMPRODUCT(--(NOT(ISERR(SEARCH({"H350","H351","H372","EUH070"},L157)))))&gt;0,"HIGH",IF(SUMPRODUCT(--(NOT(ISERR(SEARCH({"H301","H302","H311","H312","H314","H318","H332","H335","H370","H371","H373","EUH071"},L157)))))&gt;0,"MEDIUM",IF(SUMPRODUCT(--(NOT(ISERR(SEARCH({"H223","H227","H228","H242","H290","H303","H304","H305","H313","H315","H316","H318","H319","H320","H333","H336","EUH066"},L157)))))&gt;0,"LOW","-")))</f>
        <v>-</v>
      </c>
      <c r="AC157" s="2" t="str">
        <f>IF(SUMPRODUCT(--(NOT(ISERR(SEARCH({"H334"},L157)))))&gt;0,"HIGH",IF(SUMPRODUCT(--(NOT(ISERR(SEARCH({"H317"},L157)))))&gt;0,"MEDIUM","-"))</f>
        <v>-</v>
      </c>
      <c r="AD157" s="2" t="str">
        <f>IF(SUMPRODUCT(--(NOT(ISERR(SEARCH({"H340","H341","H360","H361","H362"},L157)))))&gt;0,"HIGH","-")</f>
        <v>-</v>
      </c>
      <c r="AE157" s="2" t="str">
        <f>IF(SUMPRODUCT(--(NOT(ISERR(SEARCH({"H300","H310","H330"},L157)))))&gt;0,"HIGH","-")</f>
        <v>-</v>
      </c>
      <c r="AF157" s="2" t="str">
        <f>IF(SUMPRODUCT(--(NOT(ISERR(SEARCH({"H250","H251","H252","EUH032"},L157)))))&gt;0,"HIGH",IF(SUMPRODUCT(--(NOT(ISERR(SEARCH({"H260","H261","H270","H271","H272","EUH014","EUH029","EUH031"},L157)))))&gt;0,"MEDIUM","-"))</f>
        <v>-</v>
      </c>
      <c r="AG157" s="2" t="str">
        <f>IF(SUMPRODUCT(--(NOT(ISERR(SEARCH({"H400","H410","H411","H412","H413","H420","EUH059"},L157)))))&gt;0,"MEDIUM",IF(SUMPRODUCT(--(NOT(ISERR(SEARCH({"H401","H402"},L157)))))&gt;0,"LOW","-"))</f>
        <v>-</v>
      </c>
      <c r="AH157" s="2" t="str">
        <f>IF(SUMPRODUCT(--(NOT(ISERR(SEARCH({"H200","H201","H202","H203","H280","EUH001","EUH006"},L157)))))&gt;0,"HIGH",IF(SUMPRODUCT(--(NOT(ISERR(SEARCH({"H204","H205","H240","H241","EUH018","EUH019","EUH044"},L157)))))&gt;0,"MEDIUM","-"))</f>
        <v>-</v>
      </c>
      <c r="AI157" s="2" t="str">
        <f>IF(SUMPRODUCT(--(NOT(ISERR(SEARCH({"H222","H224"},L157)))))&gt;0,"HIGH",IF(SUMPRODUCT(--(NOT(ISERR(SEARCH({"H225"},L157)))))&gt;0,"MEDIUM",IF(SUMPRODUCT(--(NOT(ISERR(SEARCH({"H226"},L157)))))&gt;0,"LOW","-")))</f>
        <v>-</v>
      </c>
      <c r="AJ157" s="2" t="str">
        <f>IF(SUMPRODUCT(--(NOT(ISERR(SEARCH({"H220"},M157)))))&gt;0,"HIGH",IF(SUMPRODUCT(--(NOT(ISERR(SEARCH({"H270","H271","H272"},M157)))))&gt;0,"MEDIUM",IF(SUMPRODUCT(--(NOT(ISERR(SEARCH({"H221"},M157)))))&gt;0,"LOW","-")))</f>
        <v>-</v>
      </c>
      <c r="AK157" s="2" t="str">
        <f>IF(SUMPRODUCT(--(NOT(ISERR(SEARCH({"H330"},L157)))))&gt;0,"HIGH",IF(SUMPRODUCT(--(NOT(ISERR(SEARCH({"H281","H331"},L157)))))&gt;0,"MEDIUM","-"))</f>
        <v>-</v>
      </c>
    </row>
    <row r="158" spans="1:37" ht="25" customHeight="1" x14ac:dyDescent="0.3">
      <c r="A158" s="38"/>
      <c r="B158" s="36"/>
      <c r="C158" s="36"/>
      <c r="D158" s="36"/>
      <c r="E158" s="36"/>
      <c r="F158" s="18"/>
      <c r="G158" s="19"/>
      <c r="H158" s="18"/>
      <c r="I158" s="18"/>
      <c r="J158" s="18"/>
      <c r="K158" s="18"/>
      <c r="L158" s="35"/>
      <c r="M158" s="18"/>
      <c r="N158" s="21" t="str">
        <f>IF(SUMPRODUCT(--(NOT(ISERR(SEARCH({"H400","H401","H402","H410","H411","H412","H413"},L158)))))&gt;0,"X","-")</f>
        <v>-</v>
      </c>
      <c r="O158" s="21" t="str">
        <f>IF(SUMPRODUCT(--(NOT(ISERR(SEARCH({"H302","H303","H312","H313","H315","H316","H317","H319","H320","H332","H333","H335","H336","H420","EUH014","EUH029","EUH031","EUH032","EUH059","EUH066"},L158)))))&gt;0,"X","-")</f>
        <v>-</v>
      </c>
      <c r="P158" s="21" t="str">
        <f>IF(SUMPRODUCT(--(NOT(ISERR(SEARCH({"H200","H201","H202","H203","H204","H205","H240","H241","EUH001","EUH006","EUH018","EUH019","EUH044"},L158)))))&gt;0,"X","-")</f>
        <v>-</v>
      </c>
      <c r="Q158" s="21" t="str">
        <f>IF(SUMPRODUCT(--(NOT(ISERR(SEARCH({"H304","H305","H334","H340","H341","H350","H351","H360","H361","H370","H371","H372","H373"},L158)))))&gt;0,"X","-")</f>
        <v>-</v>
      </c>
      <c r="R158" s="21" t="str">
        <f>IF(SUMPRODUCT(--(NOT(ISERR(SEARCH({"H280","H281"},L158)))))&gt;0,"X","-")</f>
        <v>-</v>
      </c>
      <c r="S158" s="21" t="str">
        <f>IF(SUMPRODUCT(--(NOT(ISERR(SEARCH({"H270","H271","H272","H281"},L158)))))&gt;0,"X","-")</f>
        <v>-</v>
      </c>
      <c r="T158" s="21" t="str">
        <f>IF(SUMPRODUCT(--(NOT(ISERR(SEARCH({"H203","H204","H220","H221","H222","H223","H224","H225","H226","H227","H228","H241","H242","H250","H251","H252","H260","H261"},L158)))))&gt;0,"X","-")</f>
        <v>-</v>
      </c>
      <c r="U158" s="21" t="str">
        <f>IF(SUMPRODUCT(--(NOT(ISERR(SEARCH({"H290","H314","H318","EUH071"},L158)))))&gt;0,"X","-")</f>
        <v>-</v>
      </c>
      <c r="V158" s="21" t="str">
        <f>IF(SUMPRODUCT(--(NOT(ISERR(SEARCH({"H300","H301","H310","H311","H330","H331","EUH070"},L158)))))&gt;0,"X","-")</f>
        <v>-</v>
      </c>
      <c r="W158" s="21" t="str">
        <f>IF(SUMPRODUCT(--(NOT(ISERR(SEARCH({"H200","201","H202","H203","H220","H222","H224","H250","H251","H252","H280","H300","H310","H330","H334","H340","H341","H350","H351","H360","H361","H362","H372","EUH001","EUH006","EUH032","EUH070"},L158)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158)))))&gt;0,"MEDIUM",IF(SUMPRODUCT(--(NOT(ISERR(SEARCH({"H221","H223","H226","H227","H228","H242","H290","H303","H304","H305","H313","H315","H316","H319","H320","H333","H336","H401","H402","EUH066"},L158)))))&gt;0,"LOW","-")))</f>
        <v>-</v>
      </c>
      <c r="X158" s="22"/>
      <c r="Y158" s="23"/>
      <c r="Z158" s="4"/>
      <c r="AA158" s="4"/>
      <c r="AB158" s="2" t="str">
        <f>IF(SUMPRODUCT(--(NOT(ISERR(SEARCH({"H350","H351","H372","EUH070"},L158)))))&gt;0,"HIGH",IF(SUMPRODUCT(--(NOT(ISERR(SEARCH({"H301","H302","H311","H312","H314","H318","H332","H335","H370","H371","H373","EUH071"},L158)))))&gt;0,"MEDIUM",IF(SUMPRODUCT(--(NOT(ISERR(SEARCH({"H223","H227","H228","H242","H290","H303","H304","H305","H313","H315","H316","H318","H319","H320","H333","H336","EUH066"},L158)))))&gt;0,"LOW","-")))</f>
        <v>-</v>
      </c>
      <c r="AC158" s="2" t="str">
        <f>IF(SUMPRODUCT(--(NOT(ISERR(SEARCH({"H334"},L158)))))&gt;0,"HIGH",IF(SUMPRODUCT(--(NOT(ISERR(SEARCH({"H317"},L158)))))&gt;0,"MEDIUM","-"))</f>
        <v>-</v>
      </c>
      <c r="AD158" s="2" t="str">
        <f>IF(SUMPRODUCT(--(NOT(ISERR(SEARCH({"H340","H341","H360","H361","H362"},L158)))))&gt;0,"HIGH","-")</f>
        <v>-</v>
      </c>
      <c r="AE158" s="2" t="str">
        <f>IF(SUMPRODUCT(--(NOT(ISERR(SEARCH({"H300","H310","H330"},L158)))))&gt;0,"HIGH","-")</f>
        <v>-</v>
      </c>
      <c r="AF158" s="2" t="str">
        <f>IF(SUMPRODUCT(--(NOT(ISERR(SEARCH({"H250","H251","H252","EUH032"},L158)))))&gt;0,"HIGH",IF(SUMPRODUCT(--(NOT(ISERR(SEARCH({"H260","H261","H270","H271","H272","EUH014","EUH029","EUH031"},L158)))))&gt;0,"MEDIUM","-"))</f>
        <v>-</v>
      </c>
      <c r="AG158" s="2" t="str">
        <f>IF(SUMPRODUCT(--(NOT(ISERR(SEARCH({"H400","H410","H411","H412","H413","H420","EUH059"},L158)))))&gt;0,"MEDIUM",IF(SUMPRODUCT(--(NOT(ISERR(SEARCH({"H401","H402"},L158)))))&gt;0,"LOW","-"))</f>
        <v>-</v>
      </c>
      <c r="AH158" s="2" t="str">
        <f>IF(SUMPRODUCT(--(NOT(ISERR(SEARCH({"H200","H201","H202","H203","H280","EUH001","EUH006"},L158)))))&gt;0,"HIGH",IF(SUMPRODUCT(--(NOT(ISERR(SEARCH({"H204","H205","H240","H241","EUH018","EUH019","EUH044"},L158)))))&gt;0,"MEDIUM","-"))</f>
        <v>-</v>
      </c>
      <c r="AI158" s="2" t="str">
        <f>IF(SUMPRODUCT(--(NOT(ISERR(SEARCH({"H222","H224"},L158)))))&gt;0,"HIGH",IF(SUMPRODUCT(--(NOT(ISERR(SEARCH({"H225"},L158)))))&gt;0,"MEDIUM",IF(SUMPRODUCT(--(NOT(ISERR(SEARCH({"H226"},L158)))))&gt;0,"LOW","-")))</f>
        <v>-</v>
      </c>
      <c r="AJ158" s="2" t="str">
        <f>IF(SUMPRODUCT(--(NOT(ISERR(SEARCH({"H220"},M158)))))&gt;0,"HIGH",IF(SUMPRODUCT(--(NOT(ISERR(SEARCH({"H270","H271","H272"},M158)))))&gt;0,"MEDIUM",IF(SUMPRODUCT(--(NOT(ISERR(SEARCH({"H221"},M158)))))&gt;0,"LOW","-")))</f>
        <v>-</v>
      </c>
      <c r="AK158" s="2" t="str">
        <f>IF(SUMPRODUCT(--(NOT(ISERR(SEARCH({"H330"},L158)))))&gt;0,"HIGH",IF(SUMPRODUCT(--(NOT(ISERR(SEARCH({"H281","H331"},L158)))))&gt;0,"MEDIUM","-"))</f>
        <v>-</v>
      </c>
    </row>
    <row r="159" spans="1:37" ht="25" customHeight="1" x14ac:dyDescent="0.3">
      <c r="A159" s="38"/>
      <c r="B159" s="36"/>
      <c r="C159" s="36"/>
      <c r="D159" s="36"/>
      <c r="E159" s="36"/>
      <c r="F159" s="18"/>
      <c r="G159" s="19"/>
      <c r="H159" s="18"/>
      <c r="I159" s="18"/>
      <c r="J159" s="18"/>
      <c r="K159" s="18"/>
      <c r="L159" s="37"/>
      <c r="M159" s="18"/>
      <c r="N159" s="21" t="str">
        <f>IF(SUMPRODUCT(--(NOT(ISERR(SEARCH({"H400","H401","H402","H410","H411","H412","H413"},L159)))))&gt;0,"X","-")</f>
        <v>-</v>
      </c>
      <c r="O159" s="21" t="str">
        <f>IF(SUMPRODUCT(--(NOT(ISERR(SEARCH({"H302","H303","H312","H313","H315","H316","H317","H319","H320","H332","H333","H335","H336","H420","EUH014","EUH029","EUH031","EUH032","EUH059","EUH066"},L159)))))&gt;0,"X","-")</f>
        <v>-</v>
      </c>
      <c r="P159" s="21" t="str">
        <f>IF(SUMPRODUCT(--(NOT(ISERR(SEARCH({"H200","H201","H202","H203","H204","H205","H240","H241","EUH001","EUH006","EUH018","EUH019","EUH044"},L159)))))&gt;0,"X","-")</f>
        <v>-</v>
      </c>
      <c r="Q159" s="21" t="str">
        <f>IF(SUMPRODUCT(--(NOT(ISERR(SEARCH({"H304","H305","H334","H340","H341","H350","H351","H360","H361","H370","H371","H372","H373"},L159)))))&gt;0,"X","-")</f>
        <v>-</v>
      </c>
      <c r="R159" s="21" t="str">
        <f>IF(SUMPRODUCT(--(NOT(ISERR(SEARCH({"H280","H281"},L159)))))&gt;0,"X","-")</f>
        <v>-</v>
      </c>
      <c r="S159" s="21" t="str">
        <f>IF(SUMPRODUCT(--(NOT(ISERR(SEARCH({"H270","H271","H272","H281"},L159)))))&gt;0,"X","-")</f>
        <v>-</v>
      </c>
      <c r="T159" s="21" t="str">
        <f>IF(SUMPRODUCT(--(NOT(ISERR(SEARCH({"H203","H204","H220","H221","H222","H223","H224","H225","H226","H227","H228","H241","H242","H250","H251","H252","H260","H261"},L159)))))&gt;0,"X","-")</f>
        <v>-</v>
      </c>
      <c r="U159" s="21" t="str">
        <f>IF(SUMPRODUCT(--(NOT(ISERR(SEARCH({"H290","H314","H318","EUH071"},L159)))))&gt;0,"X","-")</f>
        <v>-</v>
      </c>
      <c r="V159" s="21" t="str">
        <f>IF(SUMPRODUCT(--(NOT(ISERR(SEARCH({"H300","H301","H310","H311","H330","H331","EUH070"},L159)))))&gt;0,"X","-")</f>
        <v>-</v>
      </c>
      <c r="W159" s="21" t="str">
        <f>IF(SUMPRODUCT(--(NOT(ISERR(SEARCH({"H200","201","H202","H203","H220","H222","H224","H250","H251","H252","H280","H300","H310","H330","H334","H340","H341","H350","H351","H360","H361","H362","H372","EUH001","EUH006","EUH032","EUH070"},L159)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159)))))&gt;0,"MEDIUM",IF(SUMPRODUCT(--(NOT(ISERR(SEARCH({"H221","H223","H226","H227","H228","H242","H290","H303","H304","H305","H313","H315","H316","H319","H320","H333","H336","H401","H402","EUH066"},L159)))))&gt;0,"LOW","-")))</f>
        <v>-</v>
      </c>
      <c r="X159" s="22"/>
      <c r="Y159" s="23"/>
      <c r="Z159" s="4"/>
      <c r="AA159" s="4"/>
      <c r="AB159" s="2" t="str">
        <f>IF(SUMPRODUCT(--(NOT(ISERR(SEARCH({"H350","H351","H372","EUH070"},L159)))))&gt;0,"HIGH",IF(SUMPRODUCT(--(NOT(ISERR(SEARCH({"H301","H302","H311","H312","H314","H318","H332","H335","H370","H371","H373","EUH071"},L159)))))&gt;0,"MEDIUM",IF(SUMPRODUCT(--(NOT(ISERR(SEARCH({"H223","H227","H228","H242","H290","H303","H304","H305","H313","H315","H316","H318","H319","H320","H333","H336","EUH066"},L159)))))&gt;0,"LOW","-")))</f>
        <v>-</v>
      </c>
      <c r="AC159" s="2" t="str">
        <f>IF(SUMPRODUCT(--(NOT(ISERR(SEARCH({"H334"},L159)))))&gt;0,"HIGH",IF(SUMPRODUCT(--(NOT(ISERR(SEARCH({"H317"},L159)))))&gt;0,"MEDIUM","-"))</f>
        <v>-</v>
      </c>
      <c r="AD159" s="2" t="str">
        <f>IF(SUMPRODUCT(--(NOT(ISERR(SEARCH({"H340","H341","H360","H361","H362"},L159)))))&gt;0,"HIGH","-")</f>
        <v>-</v>
      </c>
      <c r="AE159" s="2" t="str">
        <f>IF(SUMPRODUCT(--(NOT(ISERR(SEARCH({"H300","H310","H330"},L159)))))&gt;0,"HIGH","-")</f>
        <v>-</v>
      </c>
      <c r="AF159" s="2" t="str">
        <f>IF(SUMPRODUCT(--(NOT(ISERR(SEARCH({"H250","H251","H252","EUH032"},L159)))))&gt;0,"HIGH",IF(SUMPRODUCT(--(NOT(ISERR(SEARCH({"H260","H261","H270","H271","H272","EUH014","EUH029","EUH031"},L159)))))&gt;0,"MEDIUM","-"))</f>
        <v>-</v>
      </c>
      <c r="AG159" s="2" t="str">
        <f>IF(SUMPRODUCT(--(NOT(ISERR(SEARCH({"H400","H410","H411","H412","H413","H420","EUH059"},L159)))))&gt;0,"MEDIUM",IF(SUMPRODUCT(--(NOT(ISERR(SEARCH({"H401","H402"},L159)))))&gt;0,"LOW","-"))</f>
        <v>-</v>
      </c>
      <c r="AH159" s="2" t="str">
        <f>IF(SUMPRODUCT(--(NOT(ISERR(SEARCH({"H200","H201","H202","H203","H280","EUH001","EUH006"},L159)))))&gt;0,"HIGH",IF(SUMPRODUCT(--(NOT(ISERR(SEARCH({"H204","H205","H240","H241","EUH018","EUH019","EUH044"},L159)))))&gt;0,"MEDIUM","-"))</f>
        <v>-</v>
      </c>
      <c r="AI159" s="2" t="str">
        <f>IF(SUMPRODUCT(--(NOT(ISERR(SEARCH({"H222","H224"},L159)))))&gt;0,"HIGH",IF(SUMPRODUCT(--(NOT(ISERR(SEARCH({"H225"},L159)))))&gt;0,"MEDIUM",IF(SUMPRODUCT(--(NOT(ISERR(SEARCH({"H226"},L159)))))&gt;0,"LOW","-")))</f>
        <v>-</v>
      </c>
      <c r="AJ159" s="2" t="str">
        <f>IF(SUMPRODUCT(--(NOT(ISERR(SEARCH({"H220"},M159)))))&gt;0,"HIGH",IF(SUMPRODUCT(--(NOT(ISERR(SEARCH({"H270","H271","H272"},M159)))))&gt;0,"MEDIUM",IF(SUMPRODUCT(--(NOT(ISERR(SEARCH({"H221"},M159)))))&gt;0,"LOW","-")))</f>
        <v>-</v>
      </c>
      <c r="AK159" s="2" t="str">
        <f>IF(SUMPRODUCT(--(NOT(ISERR(SEARCH({"H330"},L159)))))&gt;0,"HIGH",IF(SUMPRODUCT(--(NOT(ISERR(SEARCH({"H281","H331"},L159)))))&gt;0,"MEDIUM","-"))</f>
        <v>-</v>
      </c>
    </row>
    <row r="160" spans="1:37" ht="25" customHeight="1" x14ac:dyDescent="0.3">
      <c r="A160" s="38"/>
      <c r="B160" s="36"/>
      <c r="C160" s="36"/>
      <c r="D160" s="36"/>
      <c r="E160" s="36"/>
      <c r="F160" s="18"/>
      <c r="G160" s="19"/>
      <c r="H160" s="18"/>
      <c r="I160" s="18"/>
      <c r="J160" s="18"/>
      <c r="K160" s="18"/>
      <c r="L160" s="35"/>
      <c r="M160" s="18"/>
      <c r="N160" s="21" t="str">
        <f>IF(SUMPRODUCT(--(NOT(ISERR(SEARCH({"H400","H401","H402","H410","H411","H412","H413"},L160)))))&gt;0,"X","-")</f>
        <v>-</v>
      </c>
      <c r="O160" s="21" t="str">
        <f>IF(SUMPRODUCT(--(NOT(ISERR(SEARCH({"H302","H303","H312","H313","H315","H316","H317","H319","H320","H332","H333","H335","H336","H420","EUH014","EUH029","EUH031","EUH032","EUH059","EUH066"},L160)))))&gt;0,"X","-")</f>
        <v>-</v>
      </c>
      <c r="P160" s="21" t="str">
        <f>IF(SUMPRODUCT(--(NOT(ISERR(SEARCH({"H200","H201","H202","H203","H204","H205","H240","H241","EUH001","EUH006","EUH018","EUH019","EUH044"},L160)))))&gt;0,"X","-")</f>
        <v>-</v>
      </c>
      <c r="Q160" s="21" t="str">
        <f>IF(SUMPRODUCT(--(NOT(ISERR(SEARCH({"H304","H305","H334","H340","H341","H350","H351","H360","H361","H370","H371","H372","H373"},L160)))))&gt;0,"X","-")</f>
        <v>-</v>
      </c>
      <c r="R160" s="21" t="str">
        <f>IF(SUMPRODUCT(--(NOT(ISERR(SEARCH({"H280","H281"},L160)))))&gt;0,"X","-")</f>
        <v>-</v>
      </c>
      <c r="S160" s="21" t="str">
        <f>IF(SUMPRODUCT(--(NOT(ISERR(SEARCH({"H270","H271","H272","H281"},L160)))))&gt;0,"X","-")</f>
        <v>-</v>
      </c>
      <c r="T160" s="21" t="str">
        <f>IF(SUMPRODUCT(--(NOT(ISERR(SEARCH({"H203","H204","H220","H221","H222","H223","H224","H225","H226","H227","H228","H241","H242","H250","H251","H252","H260","H261"},L160)))))&gt;0,"X","-")</f>
        <v>-</v>
      </c>
      <c r="U160" s="21" t="str">
        <f>IF(SUMPRODUCT(--(NOT(ISERR(SEARCH({"H290","H314","H318","EUH071"},L160)))))&gt;0,"X","-")</f>
        <v>-</v>
      </c>
      <c r="V160" s="21" t="str">
        <f>IF(SUMPRODUCT(--(NOT(ISERR(SEARCH({"H300","H301","H310","H311","H330","H331","EUH070"},L160)))))&gt;0,"X","-")</f>
        <v>-</v>
      </c>
      <c r="W160" s="21" t="str">
        <f>IF(SUMPRODUCT(--(NOT(ISERR(SEARCH({"H200","201","H202","H203","H220","H222","H224","H250","H251","H252","H280","H300","H310","H330","H334","H340","H341","H350","H351","H360","H361","H362","H372","EUH001","EUH006","EUH032","EUH070"},L160)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160)))))&gt;0,"MEDIUM",IF(SUMPRODUCT(--(NOT(ISERR(SEARCH({"H221","H223","H226","H227","H228","H242","H290","H303","H304","H305","H313","H315","H316","H319","H320","H333","H336","H401","H402","EUH066"},L160)))))&gt;0,"LOW","-")))</f>
        <v>-</v>
      </c>
      <c r="X160" s="22"/>
      <c r="Y160" s="23"/>
      <c r="Z160" s="4"/>
      <c r="AA160" s="4"/>
      <c r="AB160" s="2" t="str">
        <f>IF(SUMPRODUCT(--(NOT(ISERR(SEARCH({"H350","H351","H372","EUH070"},L160)))))&gt;0,"HIGH",IF(SUMPRODUCT(--(NOT(ISERR(SEARCH({"H301","H302","H311","H312","H314","H318","H332","H335","H370","H371","H373","EUH071"},L160)))))&gt;0,"MEDIUM",IF(SUMPRODUCT(--(NOT(ISERR(SEARCH({"H223","H227","H228","H242","H290","H303","H304","H305","H313","H315","H316","H318","H319","H320","H333","H336","EUH066"},L160)))))&gt;0,"LOW","-")))</f>
        <v>-</v>
      </c>
      <c r="AC160" s="2" t="str">
        <f>IF(SUMPRODUCT(--(NOT(ISERR(SEARCH({"H334"},L160)))))&gt;0,"HIGH",IF(SUMPRODUCT(--(NOT(ISERR(SEARCH({"H317"},L160)))))&gt;0,"MEDIUM","-"))</f>
        <v>-</v>
      </c>
      <c r="AD160" s="2" t="str">
        <f>IF(SUMPRODUCT(--(NOT(ISERR(SEARCH({"H340","H341","H360","H361","H362"},L160)))))&gt;0,"HIGH","-")</f>
        <v>-</v>
      </c>
      <c r="AE160" s="2" t="str">
        <f>IF(SUMPRODUCT(--(NOT(ISERR(SEARCH({"H300","H310","H330"},L160)))))&gt;0,"HIGH","-")</f>
        <v>-</v>
      </c>
      <c r="AF160" s="2" t="str">
        <f>IF(SUMPRODUCT(--(NOT(ISERR(SEARCH({"H250","H251","H252","EUH032"},L160)))))&gt;0,"HIGH",IF(SUMPRODUCT(--(NOT(ISERR(SEARCH({"H260","H261","H270","H271","H272","EUH014","EUH029","EUH031"},L160)))))&gt;0,"MEDIUM","-"))</f>
        <v>-</v>
      </c>
      <c r="AG160" s="2" t="str">
        <f>IF(SUMPRODUCT(--(NOT(ISERR(SEARCH({"H400","H410","H411","H412","H413","H420","EUH059"},L160)))))&gt;0,"MEDIUM",IF(SUMPRODUCT(--(NOT(ISERR(SEARCH({"H401","H402"},L160)))))&gt;0,"LOW","-"))</f>
        <v>-</v>
      </c>
      <c r="AH160" s="2" t="str">
        <f>IF(SUMPRODUCT(--(NOT(ISERR(SEARCH({"H200","H201","H202","H203","H280","EUH001","EUH006"},L160)))))&gt;0,"HIGH",IF(SUMPRODUCT(--(NOT(ISERR(SEARCH({"H204","H205","H240","H241","EUH018","EUH019","EUH044"},L160)))))&gt;0,"MEDIUM","-"))</f>
        <v>-</v>
      </c>
      <c r="AI160" s="2" t="str">
        <f>IF(SUMPRODUCT(--(NOT(ISERR(SEARCH({"H222","H224"},L160)))))&gt;0,"HIGH",IF(SUMPRODUCT(--(NOT(ISERR(SEARCH({"H225"},L160)))))&gt;0,"MEDIUM",IF(SUMPRODUCT(--(NOT(ISERR(SEARCH({"H226"},L160)))))&gt;0,"LOW","-")))</f>
        <v>-</v>
      </c>
      <c r="AJ160" s="2" t="str">
        <f>IF(SUMPRODUCT(--(NOT(ISERR(SEARCH({"H220"},M160)))))&gt;0,"HIGH",IF(SUMPRODUCT(--(NOT(ISERR(SEARCH({"H270","H271","H272"},M160)))))&gt;0,"MEDIUM",IF(SUMPRODUCT(--(NOT(ISERR(SEARCH({"H221"},M160)))))&gt;0,"LOW","-")))</f>
        <v>-</v>
      </c>
      <c r="AK160" s="2" t="str">
        <f>IF(SUMPRODUCT(--(NOT(ISERR(SEARCH({"H330"},L160)))))&gt;0,"HIGH",IF(SUMPRODUCT(--(NOT(ISERR(SEARCH({"H281","H331"},L160)))))&gt;0,"MEDIUM","-"))</f>
        <v>-</v>
      </c>
    </row>
    <row r="161" spans="1:37" ht="25" customHeight="1" x14ac:dyDescent="0.3">
      <c r="A161" s="38"/>
      <c r="B161" s="36"/>
      <c r="C161" s="36"/>
      <c r="D161" s="36"/>
      <c r="E161" s="36"/>
      <c r="F161" s="18"/>
      <c r="G161" s="19"/>
      <c r="H161" s="18"/>
      <c r="I161" s="18"/>
      <c r="J161" s="18"/>
      <c r="K161" s="18"/>
      <c r="L161" s="35"/>
      <c r="M161" s="18"/>
      <c r="N161" s="21" t="str">
        <f>IF(SUMPRODUCT(--(NOT(ISERR(SEARCH({"H400","H401","H402","H410","H411","H412","H413"},L161)))))&gt;0,"X","-")</f>
        <v>-</v>
      </c>
      <c r="O161" s="21" t="str">
        <f>IF(SUMPRODUCT(--(NOT(ISERR(SEARCH({"H302","H303","H312","H313","H315","H316","H317","H319","H320","H332","H333","H335","H336","H420","EUH014","EUH029","EUH031","EUH032","EUH059","EUH066"},L161)))))&gt;0,"X","-")</f>
        <v>-</v>
      </c>
      <c r="P161" s="21" t="str">
        <f>IF(SUMPRODUCT(--(NOT(ISERR(SEARCH({"H200","H201","H202","H203","H204","H205","H240","H241","EUH001","EUH006","EUH018","EUH019","EUH044"},L161)))))&gt;0,"X","-")</f>
        <v>-</v>
      </c>
      <c r="Q161" s="21" t="str">
        <f>IF(SUMPRODUCT(--(NOT(ISERR(SEARCH({"H304","H305","H334","H340","H341","H350","H351","H360","H361","H370","H371","H372","H373"},L161)))))&gt;0,"X","-")</f>
        <v>-</v>
      </c>
      <c r="R161" s="21" t="str">
        <f>IF(SUMPRODUCT(--(NOT(ISERR(SEARCH({"H280","H281"},L161)))))&gt;0,"X","-")</f>
        <v>-</v>
      </c>
      <c r="S161" s="21" t="str">
        <f>IF(SUMPRODUCT(--(NOT(ISERR(SEARCH({"H270","H271","H272","H281"},L161)))))&gt;0,"X","-")</f>
        <v>-</v>
      </c>
      <c r="T161" s="21" t="str">
        <f>IF(SUMPRODUCT(--(NOT(ISERR(SEARCH({"H203","H204","H220","H221","H222","H223","H224","H225","H226","H227","H228","H241","H242","H250","H251","H252","H260","H261"},L161)))))&gt;0,"X","-")</f>
        <v>-</v>
      </c>
      <c r="U161" s="21" t="str">
        <f>IF(SUMPRODUCT(--(NOT(ISERR(SEARCH({"H290","H314","H318","EUH071"},L161)))))&gt;0,"X","-")</f>
        <v>-</v>
      </c>
      <c r="V161" s="21" t="str">
        <f>IF(SUMPRODUCT(--(NOT(ISERR(SEARCH({"H300","H301","H310","H311","H330","H331","EUH070"},L161)))))&gt;0,"X","-")</f>
        <v>-</v>
      </c>
      <c r="W161" s="21" t="str">
        <f>IF(SUMPRODUCT(--(NOT(ISERR(SEARCH({"H200","201","H202","H203","H220","H222","H224","H250","H251","H252","H280","H300","H310","H330","H334","H340","H341","H350","H351","H360","H361","H362","H372","EUH001","EUH006","EUH032","EUH070"},L161)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161)))))&gt;0,"MEDIUM",IF(SUMPRODUCT(--(NOT(ISERR(SEARCH({"H221","H223","H226","H227","H228","H242","H290","H303","H304","H305","H313","H315","H316","H319","H320","H333","H336","H401","H402","EUH066"},L161)))))&gt;0,"LOW","-")))</f>
        <v>-</v>
      </c>
      <c r="X161" s="22"/>
      <c r="Y161" s="23"/>
      <c r="Z161" s="4"/>
      <c r="AA161" s="4"/>
      <c r="AB161" s="2" t="str">
        <f>IF(SUMPRODUCT(--(NOT(ISERR(SEARCH({"H350","H351","H372","EUH070"},L161)))))&gt;0,"HIGH",IF(SUMPRODUCT(--(NOT(ISERR(SEARCH({"H301","H302","H311","H312","H314","H318","H332","H335","H370","H371","H373","EUH071"},L161)))))&gt;0,"MEDIUM",IF(SUMPRODUCT(--(NOT(ISERR(SEARCH({"H223","H227","H228","H242","H290","H303","H304","H305","H313","H315","H316","H318","H319","H320","H333","H336","EUH066"},L161)))))&gt;0,"LOW","-")))</f>
        <v>-</v>
      </c>
      <c r="AC161" s="2" t="str">
        <f>IF(SUMPRODUCT(--(NOT(ISERR(SEARCH({"H334"},L161)))))&gt;0,"HIGH",IF(SUMPRODUCT(--(NOT(ISERR(SEARCH({"H317"},L161)))))&gt;0,"MEDIUM","-"))</f>
        <v>-</v>
      </c>
      <c r="AD161" s="2" t="str">
        <f>IF(SUMPRODUCT(--(NOT(ISERR(SEARCH({"H340","H341","H360","H361","H362"},L161)))))&gt;0,"HIGH","-")</f>
        <v>-</v>
      </c>
      <c r="AE161" s="2" t="str">
        <f>IF(SUMPRODUCT(--(NOT(ISERR(SEARCH({"H300","H310","H330"},L161)))))&gt;0,"HIGH","-")</f>
        <v>-</v>
      </c>
      <c r="AF161" s="2" t="str">
        <f>IF(SUMPRODUCT(--(NOT(ISERR(SEARCH({"H250","H251","H252","EUH032"},L161)))))&gt;0,"HIGH",IF(SUMPRODUCT(--(NOT(ISERR(SEARCH({"H260","H261","H270","H271","H272","EUH014","EUH029","EUH031"},L161)))))&gt;0,"MEDIUM","-"))</f>
        <v>-</v>
      </c>
      <c r="AG161" s="2" t="str">
        <f>IF(SUMPRODUCT(--(NOT(ISERR(SEARCH({"H400","H410","H411","H412","H413","H420","EUH059"},L161)))))&gt;0,"MEDIUM",IF(SUMPRODUCT(--(NOT(ISERR(SEARCH({"H401","H402"},L161)))))&gt;0,"LOW","-"))</f>
        <v>-</v>
      </c>
      <c r="AH161" s="2" t="str">
        <f>IF(SUMPRODUCT(--(NOT(ISERR(SEARCH({"H200","H201","H202","H203","H280","EUH001","EUH006"},L161)))))&gt;0,"HIGH",IF(SUMPRODUCT(--(NOT(ISERR(SEARCH({"H204","H205","H240","H241","EUH018","EUH019","EUH044"},L161)))))&gt;0,"MEDIUM","-"))</f>
        <v>-</v>
      </c>
      <c r="AI161" s="2" t="str">
        <f>IF(SUMPRODUCT(--(NOT(ISERR(SEARCH({"H222","H224"},L161)))))&gt;0,"HIGH",IF(SUMPRODUCT(--(NOT(ISERR(SEARCH({"H225"},L161)))))&gt;0,"MEDIUM",IF(SUMPRODUCT(--(NOT(ISERR(SEARCH({"H226"},L161)))))&gt;0,"LOW","-")))</f>
        <v>-</v>
      </c>
      <c r="AJ161" s="2" t="str">
        <f>IF(SUMPRODUCT(--(NOT(ISERR(SEARCH({"H220"},M161)))))&gt;0,"HIGH",IF(SUMPRODUCT(--(NOT(ISERR(SEARCH({"H270","H271","H272"},M161)))))&gt;0,"MEDIUM",IF(SUMPRODUCT(--(NOT(ISERR(SEARCH({"H221"},M161)))))&gt;0,"LOW","-")))</f>
        <v>-</v>
      </c>
      <c r="AK161" s="2" t="str">
        <f>IF(SUMPRODUCT(--(NOT(ISERR(SEARCH({"H330"},L161)))))&gt;0,"HIGH",IF(SUMPRODUCT(--(NOT(ISERR(SEARCH({"H281","H331"},L161)))))&gt;0,"MEDIUM","-"))</f>
        <v>-</v>
      </c>
    </row>
    <row r="162" spans="1:37" ht="25" customHeight="1" x14ac:dyDescent="0.3">
      <c r="A162" s="38"/>
      <c r="B162" s="36"/>
      <c r="C162" s="36"/>
      <c r="D162" s="36"/>
      <c r="E162" s="36"/>
      <c r="F162" s="18"/>
      <c r="G162" s="19"/>
      <c r="H162" s="18"/>
      <c r="I162" s="18"/>
      <c r="J162" s="18"/>
      <c r="K162" s="18"/>
      <c r="L162" s="35"/>
      <c r="M162" s="18"/>
      <c r="N162" s="21" t="str">
        <f>IF(SUMPRODUCT(--(NOT(ISERR(SEARCH({"H400","H401","H402","H410","H411","H412","H413"},L162)))))&gt;0,"X","-")</f>
        <v>-</v>
      </c>
      <c r="O162" s="21" t="str">
        <f>IF(SUMPRODUCT(--(NOT(ISERR(SEARCH({"H302","H303","H312","H313","H315","H316","H317","H319","H320","H332","H333","H335","H336","H420","EUH014","EUH029","EUH031","EUH032","EUH059","EUH066"},L162)))))&gt;0,"X","-")</f>
        <v>-</v>
      </c>
      <c r="P162" s="21" t="str">
        <f>IF(SUMPRODUCT(--(NOT(ISERR(SEARCH({"H200","H201","H202","H203","H204","H205","H240","H241","EUH001","EUH006","EUH018","EUH019","EUH044"},L162)))))&gt;0,"X","-")</f>
        <v>-</v>
      </c>
      <c r="Q162" s="21" t="str">
        <f>IF(SUMPRODUCT(--(NOT(ISERR(SEARCH({"H304","H305","H334","H340","H341","H350","H351","H360","H361","H370","H371","H372","H373"},L162)))))&gt;0,"X","-")</f>
        <v>-</v>
      </c>
      <c r="R162" s="21" t="str">
        <f>IF(SUMPRODUCT(--(NOT(ISERR(SEARCH({"H280","H281"},L162)))))&gt;0,"X","-")</f>
        <v>-</v>
      </c>
      <c r="S162" s="21" t="str">
        <f>IF(SUMPRODUCT(--(NOT(ISERR(SEARCH({"H270","H271","H272","H281"},L162)))))&gt;0,"X","-")</f>
        <v>-</v>
      </c>
      <c r="T162" s="21" t="str">
        <f>IF(SUMPRODUCT(--(NOT(ISERR(SEARCH({"H203","H204","H220","H221","H222","H223","H224","H225","H226","H227","H228","H241","H242","H250","H251","H252","H260","H261"},L162)))))&gt;0,"X","-")</f>
        <v>-</v>
      </c>
      <c r="U162" s="21" t="str">
        <f>IF(SUMPRODUCT(--(NOT(ISERR(SEARCH({"H290","H314","H318","EUH071"},L162)))))&gt;0,"X","-")</f>
        <v>-</v>
      </c>
      <c r="V162" s="21" t="str">
        <f>IF(SUMPRODUCT(--(NOT(ISERR(SEARCH({"H300","H301","H310","H311","H330","H331","EUH070"},L162)))))&gt;0,"X","-")</f>
        <v>-</v>
      </c>
      <c r="W162" s="21" t="str">
        <f>IF(SUMPRODUCT(--(NOT(ISERR(SEARCH({"H200","201","H202","H203","H220","H222","H224","H250","H251","H252","H280","H300","H310","H330","H334","H340","H341","H350","H351","H360","H361","H362","H372","EUH001","EUH006","EUH032","EUH070"},L162)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162)))))&gt;0,"MEDIUM",IF(SUMPRODUCT(--(NOT(ISERR(SEARCH({"H221","H223","H226","H227","H228","H242","H290","H303","H304","H305","H313","H315","H316","H319","H320","H333","H336","H401","H402","EUH066"},L162)))))&gt;0,"LOW","-")))</f>
        <v>-</v>
      </c>
      <c r="X162" s="22"/>
      <c r="Y162" s="23"/>
      <c r="Z162" s="4"/>
      <c r="AA162" s="4"/>
      <c r="AB162" s="2" t="str">
        <f>IF(SUMPRODUCT(--(NOT(ISERR(SEARCH({"H350","H351","H372","EUH070"},L162)))))&gt;0,"HIGH",IF(SUMPRODUCT(--(NOT(ISERR(SEARCH({"H301","H302","H311","H312","H314","H318","H332","H335","H370","H371","H373","EUH071"},L162)))))&gt;0,"MEDIUM",IF(SUMPRODUCT(--(NOT(ISERR(SEARCH({"H223","H227","H228","H242","H290","H303","H304","H305","H313","H315","H316","H318","H319","H320","H333","H336","EUH066"},L162)))))&gt;0,"LOW","-")))</f>
        <v>-</v>
      </c>
      <c r="AC162" s="2" t="str">
        <f>IF(SUMPRODUCT(--(NOT(ISERR(SEARCH({"H334"},L162)))))&gt;0,"HIGH",IF(SUMPRODUCT(--(NOT(ISERR(SEARCH({"H317"},L162)))))&gt;0,"MEDIUM","-"))</f>
        <v>-</v>
      </c>
      <c r="AD162" s="2" t="str">
        <f>IF(SUMPRODUCT(--(NOT(ISERR(SEARCH({"H340","H341","H360","H361","H362"},L162)))))&gt;0,"HIGH","-")</f>
        <v>-</v>
      </c>
      <c r="AE162" s="2" t="str">
        <f>IF(SUMPRODUCT(--(NOT(ISERR(SEARCH({"H300","H310","H330"},L162)))))&gt;0,"HIGH","-")</f>
        <v>-</v>
      </c>
      <c r="AF162" s="2" t="str">
        <f>IF(SUMPRODUCT(--(NOT(ISERR(SEARCH({"H250","H251","H252","EUH032"},L162)))))&gt;0,"HIGH",IF(SUMPRODUCT(--(NOT(ISERR(SEARCH({"H260","H261","H270","H271","H272","EUH014","EUH029","EUH031"},L162)))))&gt;0,"MEDIUM","-"))</f>
        <v>-</v>
      </c>
      <c r="AG162" s="2" t="str">
        <f>IF(SUMPRODUCT(--(NOT(ISERR(SEARCH({"H400","H410","H411","H412","H413","H420","EUH059"},L162)))))&gt;0,"MEDIUM",IF(SUMPRODUCT(--(NOT(ISERR(SEARCH({"H401","H402"},L162)))))&gt;0,"LOW","-"))</f>
        <v>-</v>
      </c>
      <c r="AH162" s="2" t="str">
        <f>IF(SUMPRODUCT(--(NOT(ISERR(SEARCH({"H200","H201","H202","H203","H280","EUH001","EUH006"},L162)))))&gt;0,"HIGH",IF(SUMPRODUCT(--(NOT(ISERR(SEARCH({"H204","H205","H240","H241","EUH018","EUH019","EUH044"},L162)))))&gt;0,"MEDIUM","-"))</f>
        <v>-</v>
      </c>
      <c r="AI162" s="2" t="str">
        <f>IF(SUMPRODUCT(--(NOT(ISERR(SEARCH({"H222","H224"},L162)))))&gt;0,"HIGH",IF(SUMPRODUCT(--(NOT(ISERR(SEARCH({"H225"},L162)))))&gt;0,"MEDIUM",IF(SUMPRODUCT(--(NOT(ISERR(SEARCH({"H226"},L162)))))&gt;0,"LOW","-")))</f>
        <v>-</v>
      </c>
      <c r="AJ162" s="2" t="str">
        <f>IF(SUMPRODUCT(--(NOT(ISERR(SEARCH({"H220"},M162)))))&gt;0,"HIGH",IF(SUMPRODUCT(--(NOT(ISERR(SEARCH({"H270","H271","H272"},M162)))))&gt;0,"MEDIUM",IF(SUMPRODUCT(--(NOT(ISERR(SEARCH({"H221"},M162)))))&gt;0,"LOW","-")))</f>
        <v>-</v>
      </c>
      <c r="AK162" s="2" t="str">
        <f>IF(SUMPRODUCT(--(NOT(ISERR(SEARCH({"H330"},L162)))))&gt;0,"HIGH",IF(SUMPRODUCT(--(NOT(ISERR(SEARCH({"H281","H331"},L162)))))&gt;0,"MEDIUM","-"))</f>
        <v>-</v>
      </c>
    </row>
    <row r="163" spans="1:37" ht="25" customHeight="1" x14ac:dyDescent="0.3">
      <c r="A163" s="38"/>
      <c r="B163" s="36"/>
      <c r="C163" s="36"/>
      <c r="D163" s="36"/>
      <c r="E163" s="36"/>
      <c r="F163" s="18"/>
      <c r="G163" s="19"/>
      <c r="H163" s="18"/>
      <c r="I163" s="18"/>
      <c r="J163" s="18"/>
      <c r="K163" s="18"/>
      <c r="L163" s="35"/>
      <c r="M163" s="18"/>
      <c r="N163" s="21" t="str">
        <f>IF(SUMPRODUCT(--(NOT(ISERR(SEARCH({"H400","H401","H402","H410","H411","H412","H413"},L163)))))&gt;0,"X","-")</f>
        <v>-</v>
      </c>
      <c r="O163" s="21" t="str">
        <f>IF(SUMPRODUCT(--(NOT(ISERR(SEARCH({"H302","H303","H312","H313","H315","H316","H317","H319","H320","H332","H333","H335","H336","H420","EUH014","EUH029","EUH031","EUH032","EUH059","EUH066"},L163)))))&gt;0,"X","-")</f>
        <v>-</v>
      </c>
      <c r="P163" s="21" t="str">
        <f>IF(SUMPRODUCT(--(NOT(ISERR(SEARCH({"H200","H201","H202","H203","H204","H205","H240","H241","EUH001","EUH006","EUH018","EUH019","EUH044"},L163)))))&gt;0,"X","-")</f>
        <v>-</v>
      </c>
      <c r="Q163" s="21" t="str">
        <f>IF(SUMPRODUCT(--(NOT(ISERR(SEARCH({"H304","H305","H334","H340","H341","H350","H351","H360","H361","H370","H371","H372","H373"},L163)))))&gt;0,"X","-")</f>
        <v>-</v>
      </c>
      <c r="R163" s="21" t="str">
        <f>IF(SUMPRODUCT(--(NOT(ISERR(SEARCH({"H280","H281"},L163)))))&gt;0,"X","-")</f>
        <v>-</v>
      </c>
      <c r="S163" s="21" t="str">
        <f>IF(SUMPRODUCT(--(NOT(ISERR(SEARCH({"H270","H271","H272","H281"},L163)))))&gt;0,"X","-")</f>
        <v>-</v>
      </c>
      <c r="T163" s="21" t="str">
        <f>IF(SUMPRODUCT(--(NOT(ISERR(SEARCH({"H203","H204","H220","H221","H222","H223","H224","H225","H226","H227","H228","H241","H242","H250","H251","H252","H260","H261"},L163)))))&gt;0,"X","-")</f>
        <v>-</v>
      </c>
      <c r="U163" s="21" t="str">
        <f>IF(SUMPRODUCT(--(NOT(ISERR(SEARCH({"H290","H314","H318","EUH071"},L163)))))&gt;0,"X","-")</f>
        <v>-</v>
      </c>
      <c r="V163" s="21" t="str">
        <f>IF(SUMPRODUCT(--(NOT(ISERR(SEARCH({"H300","H301","H310","H311","H330","H331","EUH070"},L163)))))&gt;0,"X","-")</f>
        <v>-</v>
      </c>
      <c r="W163" s="21" t="str">
        <f>IF(SUMPRODUCT(--(NOT(ISERR(SEARCH({"H200","201","H202","H203","H220","H222","H224","H250","H251","H252","H280","H300","H310","H330","H334","H340","H341","H350","H351","H360","H361","H362","H372","EUH001","EUH006","EUH032","EUH070"},L163)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163)))))&gt;0,"MEDIUM",IF(SUMPRODUCT(--(NOT(ISERR(SEARCH({"H221","H223","H226","H227","H228","H242","H290","H303","H304","H305","H313","H315","H316","H319","H320","H333","H336","H401","H402","EUH066"},L163)))))&gt;0,"LOW","-")))</f>
        <v>-</v>
      </c>
      <c r="X163" s="22"/>
      <c r="Y163" s="23"/>
      <c r="Z163" s="4"/>
      <c r="AA163" s="4"/>
      <c r="AB163" s="2" t="str">
        <f>IF(SUMPRODUCT(--(NOT(ISERR(SEARCH({"H350","H351","H372","EUH070"},L163)))))&gt;0,"HIGH",IF(SUMPRODUCT(--(NOT(ISERR(SEARCH({"H301","H302","H311","H312","H314","H318","H332","H335","H370","H371","H373","EUH071"},L163)))))&gt;0,"MEDIUM",IF(SUMPRODUCT(--(NOT(ISERR(SEARCH({"H223","H227","H228","H242","H290","H303","H304","H305","H313","H315","H316","H318","H319","H320","H333","H336","EUH066"},L163)))))&gt;0,"LOW","-")))</f>
        <v>-</v>
      </c>
      <c r="AC163" s="2" t="str">
        <f>IF(SUMPRODUCT(--(NOT(ISERR(SEARCH({"H334"},L163)))))&gt;0,"HIGH",IF(SUMPRODUCT(--(NOT(ISERR(SEARCH({"H317"},L163)))))&gt;0,"MEDIUM","-"))</f>
        <v>-</v>
      </c>
      <c r="AD163" s="2" t="str">
        <f>IF(SUMPRODUCT(--(NOT(ISERR(SEARCH({"H340","H341","H360","H361","H362"},L163)))))&gt;0,"HIGH","-")</f>
        <v>-</v>
      </c>
      <c r="AE163" s="2" t="str">
        <f>IF(SUMPRODUCT(--(NOT(ISERR(SEARCH({"H300","H310","H330"},L163)))))&gt;0,"HIGH","-")</f>
        <v>-</v>
      </c>
      <c r="AF163" s="2" t="str">
        <f>IF(SUMPRODUCT(--(NOT(ISERR(SEARCH({"H250","H251","H252","EUH032"},L163)))))&gt;0,"HIGH",IF(SUMPRODUCT(--(NOT(ISERR(SEARCH({"H260","H261","H270","H271","H272","EUH014","EUH029","EUH031"},L163)))))&gt;0,"MEDIUM","-"))</f>
        <v>-</v>
      </c>
      <c r="AG163" s="2" t="str">
        <f>IF(SUMPRODUCT(--(NOT(ISERR(SEARCH({"H400","H410","H411","H412","H413","H420","EUH059"},L163)))))&gt;0,"MEDIUM",IF(SUMPRODUCT(--(NOT(ISERR(SEARCH({"H401","H402"},L163)))))&gt;0,"LOW","-"))</f>
        <v>-</v>
      </c>
      <c r="AH163" s="2" t="str">
        <f>IF(SUMPRODUCT(--(NOT(ISERR(SEARCH({"H200","H201","H202","H203","H280","EUH001","EUH006"},L163)))))&gt;0,"HIGH",IF(SUMPRODUCT(--(NOT(ISERR(SEARCH({"H204","H205","H240","H241","EUH018","EUH019","EUH044"},L163)))))&gt;0,"MEDIUM","-"))</f>
        <v>-</v>
      </c>
      <c r="AI163" s="2" t="str">
        <f>IF(SUMPRODUCT(--(NOT(ISERR(SEARCH({"H222","H224"},L163)))))&gt;0,"HIGH",IF(SUMPRODUCT(--(NOT(ISERR(SEARCH({"H225"},L163)))))&gt;0,"MEDIUM",IF(SUMPRODUCT(--(NOT(ISERR(SEARCH({"H226"},L163)))))&gt;0,"LOW","-")))</f>
        <v>-</v>
      </c>
      <c r="AJ163" s="2" t="str">
        <f>IF(SUMPRODUCT(--(NOT(ISERR(SEARCH({"H220"},M163)))))&gt;0,"HIGH",IF(SUMPRODUCT(--(NOT(ISERR(SEARCH({"H270","H271","H272"},M163)))))&gt;0,"MEDIUM",IF(SUMPRODUCT(--(NOT(ISERR(SEARCH({"H221"},M163)))))&gt;0,"LOW","-")))</f>
        <v>-</v>
      </c>
      <c r="AK163" s="2" t="str">
        <f>IF(SUMPRODUCT(--(NOT(ISERR(SEARCH({"H330"},L163)))))&gt;0,"HIGH",IF(SUMPRODUCT(--(NOT(ISERR(SEARCH({"H281","H331"},L163)))))&gt;0,"MEDIUM","-"))</f>
        <v>-</v>
      </c>
    </row>
    <row r="164" spans="1:37" ht="25" customHeight="1" x14ac:dyDescent="0.3">
      <c r="A164" s="38"/>
      <c r="B164" s="36"/>
      <c r="C164" s="36"/>
      <c r="D164" s="36"/>
      <c r="E164" s="36"/>
      <c r="F164" s="18"/>
      <c r="G164" s="19"/>
      <c r="H164" s="18"/>
      <c r="I164" s="18"/>
      <c r="J164" s="18"/>
      <c r="K164" s="18"/>
      <c r="L164" s="35"/>
      <c r="M164" s="18"/>
      <c r="N164" s="21" t="str">
        <f>IF(SUMPRODUCT(--(NOT(ISERR(SEARCH({"H400","H401","H402","H410","H411","H412","H413"},L164)))))&gt;0,"X","-")</f>
        <v>-</v>
      </c>
      <c r="O164" s="21" t="str">
        <f>IF(SUMPRODUCT(--(NOT(ISERR(SEARCH({"H302","H303","H312","H313","H315","H316","H317","H319","H320","H332","H333","H335","H336","H420","EUH014","EUH029","EUH031","EUH032","EUH059","EUH066"},L164)))))&gt;0,"X","-")</f>
        <v>-</v>
      </c>
      <c r="P164" s="21" t="str">
        <f>IF(SUMPRODUCT(--(NOT(ISERR(SEARCH({"H200","H201","H202","H203","H204","H205","H240","H241","EUH001","EUH006","EUH018","EUH019","EUH044"},L164)))))&gt;0,"X","-")</f>
        <v>-</v>
      </c>
      <c r="Q164" s="21" t="str">
        <f>IF(SUMPRODUCT(--(NOT(ISERR(SEARCH({"H304","H305","H334","H340","H341","H350","H351","H360","H361","H370","H371","H372","H373"},L164)))))&gt;0,"X","-")</f>
        <v>-</v>
      </c>
      <c r="R164" s="21" t="str">
        <f>IF(SUMPRODUCT(--(NOT(ISERR(SEARCH({"H280","H281"},L164)))))&gt;0,"X","-")</f>
        <v>-</v>
      </c>
      <c r="S164" s="21" t="str">
        <f>IF(SUMPRODUCT(--(NOT(ISERR(SEARCH({"H270","H271","H272","H281"},L164)))))&gt;0,"X","-")</f>
        <v>-</v>
      </c>
      <c r="T164" s="21" t="str">
        <f>IF(SUMPRODUCT(--(NOT(ISERR(SEARCH({"H203","H204","H220","H221","H222","H223","H224","H225","H226","H227","H228","H241","H242","H250","H251","H252","H260","H261"},L164)))))&gt;0,"X","-")</f>
        <v>-</v>
      </c>
      <c r="U164" s="21" t="str">
        <f>IF(SUMPRODUCT(--(NOT(ISERR(SEARCH({"H290","H314","H318","EUH071"},L164)))))&gt;0,"X","-")</f>
        <v>-</v>
      </c>
      <c r="V164" s="21" t="str">
        <f>IF(SUMPRODUCT(--(NOT(ISERR(SEARCH({"H300","H301","H310","H311","H330","H331","EUH070"},L164)))))&gt;0,"X","-")</f>
        <v>-</v>
      </c>
      <c r="W164" s="21" t="str">
        <f>IF(SUMPRODUCT(--(NOT(ISERR(SEARCH({"H200","201","H202","H203","H220","H222","H224","H250","H251","H252","H280","H300","H310","H330","H334","H340","H341","H350","H351","H360","H361","H362","H372","EUH001","EUH006","EUH032","EUH070"},L164)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164)))))&gt;0,"MEDIUM",IF(SUMPRODUCT(--(NOT(ISERR(SEARCH({"H221","H223","H226","H227","H228","H242","H290","H303","H304","H305","H313","H315","H316","H319","H320","H333","H336","H401","H402","EUH066"},L164)))))&gt;0,"LOW","-")))</f>
        <v>-</v>
      </c>
      <c r="X164" s="22"/>
      <c r="Y164" s="23"/>
      <c r="Z164" s="4"/>
      <c r="AA164" s="4"/>
      <c r="AB164" s="2" t="str">
        <f>IF(SUMPRODUCT(--(NOT(ISERR(SEARCH({"H350","H351","H372","EUH070"},L164)))))&gt;0,"HIGH",IF(SUMPRODUCT(--(NOT(ISERR(SEARCH({"H301","H302","H311","H312","H314","H318","H332","H335","H370","H371","H373","EUH071"},L164)))))&gt;0,"MEDIUM",IF(SUMPRODUCT(--(NOT(ISERR(SEARCH({"H223","H227","H228","H242","H290","H303","H304","H305","H313","H315","H316","H318","H319","H320","H333","H336","EUH066"},L164)))))&gt;0,"LOW","-")))</f>
        <v>-</v>
      </c>
      <c r="AC164" s="2" t="str">
        <f>IF(SUMPRODUCT(--(NOT(ISERR(SEARCH({"H334"},L164)))))&gt;0,"HIGH",IF(SUMPRODUCT(--(NOT(ISERR(SEARCH({"H317"},L164)))))&gt;0,"MEDIUM","-"))</f>
        <v>-</v>
      </c>
      <c r="AD164" s="2" t="str">
        <f>IF(SUMPRODUCT(--(NOT(ISERR(SEARCH({"H340","H341","H360","H361","H362"},L164)))))&gt;0,"HIGH","-")</f>
        <v>-</v>
      </c>
      <c r="AE164" s="2" t="str">
        <f>IF(SUMPRODUCT(--(NOT(ISERR(SEARCH({"H300","H310","H330"},L164)))))&gt;0,"HIGH","-")</f>
        <v>-</v>
      </c>
      <c r="AF164" s="2" t="str">
        <f>IF(SUMPRODUCT(--(NOT(ISERR(SEARCH({"H250","H251","H252","EUH032"},L164)))))&gt;0,"HIGH",IF(SUMPRODUCT(--(NOT(ISERR(SEARCH({"H260","H261","H270","H271","H272","EUH014","EUH029","EUH031"},L164)))))&gt;0,"MEDIUM","-"))</f>
        <v>-</v>
      </c>
      <c r="AG164" s="2" t="str">
        <f>IF(SUMPRODUCT(--(NOT(ISERR(SEARCH({"H400","H410","H411","H412","H413","H420","EUH059"},L164)))))&gt;0,"MEDIUM",IF(SUMPRODUCT(--(NOT(ISERR(SEARCH({"H401","H402"},L164)))))&gt;0,"LOW","-"))</f>
        <v>-</v>
      </c>
      <c r="AH164" s="2" t="str">
        <f>IF(SUMPRODUCT(--(NOT(ISERR(SEARCH({"H200","H201","H202","H203","H280","EUH001","EUH006"},L164)))))&gt;0,"HIGH",IF(SUMPRODUCT(--(NOT(ISERR(SEARCH({"H204","H205","H240","H241","EUH018","EUH019","EUH044"},L164)))))&gt;0,"MEDIUM","-"))</f>
        <v>-</v>
      </c>
      <c r="AI164" s="2" t="str">
        <f>IF(SUMPRODUCT(--(NOT(ISERR(SEARCH({"H222","H224"},L164)))))&gt;0,"HIGH",IF(SUMPRODUCT(--(NOT(ISERR(SEARCH({"H225"},L164)))))&gt;0,"MEDIUM",IF(SUMPRODUCT(--(NOT(ISERR(SEARCH({"H226"},L164)))))&gt;0,"LOW","-")))</f>
        <v>-</v>
      </c>
      <c r="AJ164" s="2" t="str">
        <f>IF(SUMPRODUCT(--(NOT(ISERR(SEARCH({"H220"},M164)))))&gt;0,"HIGH",IF(SUMPRODUCT(--(NOT(ISERR(SEARCH({"H270","H271","H272"},M164)))))&gt;0,"MEDIUM",IF(SUMPRODUCT(--(NOT(ISERR(SEARCH({"H221"},M164)))))&gt;0,"LOW","-")))</f>
        <v>-</v>
      </c>
      <c r="AK164" s="2" t="str">
        <f>IF(SUMPRODUCT(--(NOT(ISERR(SEARCH({"H330"},L164)))))&gt;0,"HIGH",IF(SUMPRODUCT(--(NOT(ISERR(SEARCH({"H281","H331"},L164)))))&gt;0,"MEDIUM","-"))</f>
        <v>-</v>
      </c>
    </row>
    <row r="165" spans="1:37" ht="25" customHeight="1" x14ac:dyDescent="0.3">
      <c r="A165" s="38"/>
      <c r="B165" s="36"/>
      <c r="C165" s="36"/>
      <c r="D165" s="36"/>
      <c r="E165" s="36"/>
      <c r="F165" s="18"/>
      <c r="G165" s="19"/>
      <c r="H165" s="18"/>
      <c r="I165" s="18"/>
      <c r="J165" s="18"/>
      <c r="K165" s="18"/>
      <c r="L165" s="35"/>
      <c r="M165" s="18"/>
      <c r="N165" s="21" t="str">
        <f>IF(SUMPRODUCT(--(NOT(ISERR(SEARCH({"H400","H401","H402","H410","H411","H412","H413"},L165)))))&gt;0,"X","-")</f>
        <v>-</v>
      </c>
      <c r="O165" s="21" t="str">
        <f>IF(SUMPRODUCT(--(NOT(ISERR(SEARCH({"H302","H303","H312","H313","H315","H316","H317","H319","H320","H332","H333","H335","H336","H420","EUH014","EUH029","EUH031","EUH032","EUH059","EUH066"},L165)))))&gt;0,"X","-")</f>
        <v>-</v>
      </c>
      <c r="P165" s="21" t="str">
        <f>IF(SUMPRODUCT(--(NOT(ISERR(SEARCH({"H200","H201","H202","H203","H204","H205","H240","H241","EUH001","EUH006","EUH018","EUH019","EUH044"},L165)))))&gt;0,"X","-")</f>
        <v>-</v>
      </c>
      <c r="Q165" s="21" t="str">
        <f>IF(SUMPRODUCT(--(NOT(ISERR(SEARCH({"H304","H305","H334","H340","H341","H350","H351","H360","H361","H370","H371","H372","H373"},L165)))))&gt;0,"X","-")</f>
        <v>-</v>
      </c>
      <c r="R165" s="21" t="str">
        <f>IF(SUMPRODUCT(--(NOT(ISERR(SEARCH({"H280","H281"},L165)))))&gt;0,"X","-")</f>
        <v>-</v>
      </c>
      <c r="S165" s="21" t="str">
        <f>IF(SUMPRODUCT(--(NOT(ISERR(SEARCH({"H270","H271","H272","H281"},L165)))))&gt;0,"X","-")</f>
        <v>-</v>
      </c>
      <c r="T165" s="21" t="str">
        <f>IF(SUMPRODUCT(--(NOT(ISERR(SEARCH({"H203","H204","H220","H221","H222","H223","H224","H225","H226","H227","H228","H241","H242","H250","H251","H252","H260","H261"},L165)))))&gt;0,"X","-")</f>
        <v>-</v>
      </c>
      <c r="U165" s="21" t="str">
        <f>IF(SUMPRODUCT(--(NOT(ISERR(SEARCH({"H290","H314","H318","EUH071"},L165)))))&gt;0,"X","-")</f>
        <v>-</v>
      </c>
      <c r="V165" s="21" t="str">
        <f>IF(SUMPRODUCT(--(NOT(ISERR(SEARCH({"H300","H301","H310","H311","H330","H331","EUH070"},L165)))))&gt;0,"X","-")</f>
        <v>-</v>
      </c>
      <c r="W165" s="21" t="str">
        <f>IF(SUMPRODUCT(--(NOT(ISERR(SEARCH({"H200","201","H202","H203","H220","H222","H224","H250","H251","H252","H280","H300","H310","H330","H334","H340","H341","H350","H351","H360","H361","H362","H372","EUH001","EUH006","EUH032","EUH070"},L165)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165)))))&gt;0,"MEDIUM",IF(SUMPRODUCT(--(NOT(ISERR(SEARCH({"H221","H223","H226","H227","H228","H242","H290","H303","H304","H305","H313","H315","H316","H319","H320","H333","H336","H401","H402","EUH066"},L165)))))&gt;0,"LOW","-")))</f>
        <v>-</v>
      </c>
      <c r="X165" s="22"/>
      <c r="Y165" s="23"/>
      <c r="Z165" s="4"/>
      <c r="AA165" s="4"/>
      <c r="AB165" s="2" t="str">
        <f>IF(SUMPRODUCT(--(NOT(ISERR(SEARCH({"H350","H351","H372","EUH070"},L165)))))&gt;0,"HIGH",IF(SUMPRODUCT(--(NOT(ISERR(SEARCH({"H301","H302","H311","H312","H314","H318","H332","H335","H370","H371","H373","EUH071"},L165)))))&gt;0,"MEDIUM",IF(SUMPRODUCT(--(NOT(ISERR(SEARCH({"H223","H227","H228","H242","H290","H303","H304","H305","H313","H315","H316","H318","H319","H320","H333","H336","EUH066"},L165)))))&gt;0,"LOW","-")))</f>
        <v>-</v>
      </c>
      <c r="AC165" s="2" t="str">
        <f>IF(SUMPRODUCT(--(NOT(ISERR(SEARCH({"H334"},L165)))))&gt;0,"HIGH",IF(SUMPRODUCT(--(NOT(ISERR(SEARCH({"H317"},L165)))))&gt;0,"MEDIUM","-"))</f>
        <v>-</v>
      </c>
      <c r="AD165" s="2" t="str">
        <f>IF(SUMPRODUCT(--(NOT(ISERR(SEARCH({"H340","H341","H360","H361","H362"},L165)))))&gt;0,"HIGH","-")</f>
        <v>-</v>
      </c>
      <c r="AE165" s="2" t="str">
        <f>IF(SUMPRODUCT(--(NOT(ISERR(SEARCH({"H300","H310","H330"},L165)))))&gt;0,"HIGH","-")</f>
        <v>-</v>
      </c>
      <c r="AF165" s="2" t="str">
        <f>IF(SUMPRODUCT(--(NOT(ISERR(SEARCH({"H250","H251","H252","EUH032"},L165)))))&gt;0,"HIGH",IF(SUMPRODUCT(--(NOT(ISERR(SEARCH({"H260","H261","H270","H271","H272","EUH014","EUH029","EUH031"},L165)))))&gt;0,"MEDIUM","-"))</f>
        <v>-</v>
      </c>
      <c r="AG165" s="2" t="str">
        <f>IF(SUMPRODUCT(--(NOT(ISERR(SEARCH({"H400","H410","H411","H412","H413","H420","EUH059"},L165)))))&gt;0,"MEDIUM",IF(SUMPRODUCT(--(NOT(ISERR(SEARCH({"H401","H402"},L165)))))&gt;0,"LOW","-"))</f>
        <v>-</v>
      </c>
      <c r="AH165" s="2" t="str">
        <f>IF(SUMPRODUCT(--(NOT(ISERR(SEARCH({"H200","H201","H202","H203","H280","EUH001","EUH006"},L165)))))&gt;0,"HIGH",IF(SUMPRODUCT(--(NOT(ISERR(SEARCH({"H204","H205","H240","H241","EUH018","EUH019","EUH044"},L165)))))&gt;0,"MEDIUM","-"))</f>
        <v>-</v>
      </c>
      <c r="AI165" s="2" t="str">
        <f>IF(SUMPRODUCT(--(NOT(ISERR(SEARCH({"H222","H224"},L165)))))&gt;0,"HIGH",IF(SUMPRODUCT(--(NOT(ISERR(SEARCH({"H225"},L165)))))&gt;0,"MEDIUM",IF(SUMPRODUCT(--(NOT(ISERR(SEARCH({"H226"},L165)))))&gt;0,"LOW","-")))</f>
        <v>-</v>
      </c>
      <c r="AJ165" s="2" t="str">
        <f>IF(SUMPRODUCT(--(NOT(ISERR(SEARCH({"H220"},M165)))))&gt;0,"HIGH",IF(SUMPRODUCT(--(NOT(ISERR(SEARCH({"H270","H271","H272"},M165)))))&gt;0,"MEDIUM",IF(SUMPRODUCT(--(NOT(ISERR(SEARCH({"H221"},M165)))))&gt;0,"LOW","-")))</f>
        <v>-</v>
      </c>
      <c r="AK165" s="2" t="str">
        <f>IF(SUMPRODUCT(--(NOT(ISERR(SEARCH({"H330"},L165)))))&gt;0,"HIGH",IF(SUMPRODUCT(--(NOT(ISERR(SEARCH({"H281","H331"},L165)))))&gt;0,"MEDIUM","-"))</f>
        <v>-</v>
      </c>
    </row>
    <row r="166" spans="1:37" ht="25" customHeight="1" x14ac:dyDescent="0.3">
      <c r="A166" s="38"/>
      <c r="B166" s="36"/>
      <c r="C166" s="36"/>
      <c r="D166" s="36"/>
      <c r="E166" s="36"/>
      <c r="F166" s="18"/>
      <c r="G166" s="19"/>
      <c r="H166" s="18"/>
      <c r="I166" s="18"/>
      <c r="J166" s="18"/>
      <c r="K166" s="18"/>
      <c r="L166" s="35"/>
      <c r="M166" s="18"/>
      <c r="N166" s="21" t="str">
        <f>IF(SUMPRODUCT(--(NOT(ISERR(SEARCH({"H400","H401","H402","H410","H411","H412","H413"},L166)))))&gt;0,"X","-")</f>
        <v>-</v>
      </c>
      <c r="O166" s="21" t="str">
        <f>IF(SUMPRODUCT(--(NOT(ISERR(SEARCH({"H302","H303","H312","H313","H315","H316","H317","H319","H320","H332","H333","H335","H336","H420","EUH014","EUH029","EUH031","EUH032","EUH059","EUH066"},L166)))))&gt;0,"X","-")</f>
        <v>-</v>
      </c>
      <c r="P166" s="21" t="str">
        <f>IF(SUMPRODUCT(--(NOT(ISERR(SEARCH({"H200","H201","H202","H203","H204","H205","H240","H241","EUH001","EUH006","EUH018","EUH019","EUH044"},L166)))))&gt;0,"X","-")</f>
        <v>-</v>
      </c>
      <c r="Q166" s="21" t="str">
        <f>IF(SUMPRODUCT(--(NOT(ISERR(SEARCH({"H304","H305","H334","H340","H341","H350","H351","H360","H361","H370","H371","H372","H373"},L166)))))&gt;0,"X","-")</f>
        <v>-</v>
      </c>
      <c r="R166" s="21" t="str">
        <f>IF(SUMPRODUCT(--(NOT(ISERR(SEARCH({"H280","H281"},L166)))))&gt;0,"X","-")</f>
        <v>-</v>
      </c>
      <c r="S166" s="21" t="str">
        <f>IF(SUMPRODUCT(--(NOT(ISERR(SEARCH({"H270","H271","H272","H281"},L166)))))&gt;0,"X","-")</f>
        <v>-</v>
      </c>
      <c r="T166" s="21" t="str">
        <f>IF(SUMPRODUCT(--(NOT(ISERR(SEARCH({"H203","H204","H220","H221","H222","H223","H224","H225","H226","H227","H228","H241","H242","H250","H251","H252","H260","H261"},L166)))))&gt;0,"X","-")</f>
        <v>-</v>
      </c>
      <c r="U166" s="21" t="str">
        <f>IF(SUMPRODUCT(--(NOT(ISERR(SEARCH({"H290","H314","H318","EUH071"},L166)))))&gt;0,"X","-")</f>
        <v>-</v>
      </c>
      <c r="V166" s="21" t="str">
        <f>IF(SUMPRODUCT(--(NOT(ISERR(SEARCH({"H300","H301","H310","H311","H330","H331","EUH070"},L166)))))&gt;0,"X","-")</f>
        <v>-</v>
      </c>
      <c r="W166" s="21" t="str">
        <f>IF(SUMPRODUCT(--(NOT(ISERR(SEARCH({"H200","201","H202","H203","H220","H222","H224","H250","H251","H252","H280","H300","H310","H330","H334","H340","H341","H350","H351","H360","H361","H362","H372","EUH001","EUH006","EUH032","EUH070"},L166)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166)))))&gt;0,"MEDIUM",IF(SUMPRODUCT(--(NOT(ISERR(SEARCH({"H221","H223","H226","H227","H228","H242","H290","H303","H304","H305","H313","H315","H316","H319","H320","H333","H336","H401","H402","EUH066"},L166)))))&gt;0,"LOW","-")))</f>
        <v>-</v>
      </c>
      <c r="X166" s="22"/>
      <c r="Y166" s="23"/>
      <c r="Z166" s="4"/>
      <c r="AA166" s="4"/>
      <c r="AB166" s="2" t="str">
        <f>IF(SUMPRODUCT(--(NOT(ISERR(SEARCH({"H350","H351","H372","EUH070"},L166)))))&gt;0,"HIGH",IF(SUMPRODUCT(--(NOT(ISERR(SEARCH({"H301","H302","H311","H312","H314","H318","H332","H335","H370","H371","H373","EUH071"},L166)))))&gt;0,"MEDIUM",IF(SUMPRODUCT(--(NOT(ISERR(SEARCH({"H223","H227","H228","H242","H290","H303","H304","H305","H313","H315","H316","H318","H319","H320","H333","H336","EUH066"},L166)))))&gt;0,"LOW","-")))</f>
        <v>-</v>
      </c>
      <c r="AC166" s="2" t="str">
        <f>IF(SUMPRODUCT(--(NOT(ISERR(SEARCH({"H334"},L166)))))&gt;0,"HIGH",IF(SUMPRODUCT(--(NOT(ISERR(SEARCH({"H317"},L166)))))&gt;0,"MEDIUM","-"))</f>
        <v>-</v>
      </c>
      <c r="AD166" s="2" t="str">
        <f>IF(SUMPRODUCT(--(NOT(ISERR(SEARCH({"H340","H341","H360","H361","H362"},L166)))))&gt;0,"HIGH","-")</f>
        <v>-</v>
      </c>
      <c r="AE166" s="2" t="str">
        <f>IF(SUMPRODUCT(--(NOT(ISERR(SEARCH({"H300","H310","H330"},L166)))))&gt;0,"HIGH","-")</f>
        <v>-</v>
      </c>
      <c r="AF166" s="2" t="str">
        <f>IF(SUMPRODUCT(--(NOT(ISERR(SEARCH({"H250","H251","H252","EUH032"},L166)))))&gt;0,"HIGH",IF(SUMPRODUCT(--(NOT(ISERR(SEARCH({"H260","H261","H270","H271","H272","EUH014","EUH029","EUH031"},L166)))))&gt;0,"MEDIUM","-"))</f>
        <v>-</v>
      </c>
      <c r="AG166" s="2" t="str">
        <f>IF(SUMPRODUCT(--(NOT(ISERR(SEARCH({"H400","H410","H411","H412","H413","H420","EUH059"},L166)))))&gt;0,"MEDIUM",IF(SUMPRODUCT(--(NOT(ISERR(SEARCH({"H401","H402"},L166)))))&gt;0,"LOW","-"))</f>
        <v>-</v>
      </c>
      <c r="AH166" s="2" t="str">
        <f>IF(SUMPRODUCT(--(NOT(ISERR(SEARCH({"H200","H201","H202","H203","H280","EUH001","EUH006"},L166)))))&gt;0,"HIGH",IF(SUMPRODUCT(--(NOT(ISERR(SEARCH({"H204","H205","H240","H241","EUH018","EUH019","EUH044"},L166)))))&gt;0,"MEDIUM","-"))</f>
        <v>-</v>
      </c>
      <c r="AI166" s="2" t="str">
        <f>IF(SUMPRODUCT(--(NOT(ISERR(SEARCH({"H222","H224"},L166)))))&gt;0,"HIGH",IF(SUMPRODUCT(--(NOT(ISERR(SEARCH({"H225"},L166)))))&gt;0,"MEDIUM",IF(SUMPRODUCT(--(NOT(ISERR(SEARCH({"H226"},L166)))))&gt;0,"LOW","-")))</f>
        <v>-</v>
      </c>
      <c r="AJ166" s="2" t="str">
        <f>IF(SUMPRODUCT(--(NOT(ISERR(SEARCH({"H220"},M166)))))&gt;0,"HIGH",IF(SUMPRODUCT(--(NOT(ISERR(SEARCH({"H270","H271","H272"},M166)))))&gt;0,"MEDIUM",IF(SUMPRODUCT(--(NOT(ISERR(SEARCH({"H221"},M166)))))&gt;0,"LOW","-")))</f>
        <v>-</v>
      </c>
      <c r="AK166" s="2" t="str">
        <f>IF(SUMPRODUCT(--(NOT(ISERR(SEARCH({"H330"},L166)))))&gt;0,"HIGH",IF(SUMPRODUCT(--(NOT(ISERR(SEARCH({"H281","H331"},L166)))))&gt;0,"MEDIUM","-"))</f>
        <v>-</v>
      </c>
    </row>
    <row r="167" spans="1:37" ht="25" customHeight="1" x14ac:dyDescent="0.3">
      <c r="A167" s="38"/>
      <c r="B167" s="36"/>
      <c r="C167" s="36"/>
      <c r="D167" s="36"/>
      <c r="E167" s="36"/>
      <c r="F167" s="18"/>
      <c r="G167" s="19"/>
      <c r="H167" s="18"/>
      <c r="I167" s="18"/>
      <c r="J167" s="18"/>
      <c r="K167" s="18"/>
      <c r="L167" s="35"/>
      <c r="M167" s="18"/>
      <c r="N167" s="21" t="str">
        <f>IF(SUMPRODUCT(--(NOT(ISERR(SEARCH({"H400","H401","H402","H410","H411","H412","H413"},L167)))))&gt;0,"X","-")</f>
        <v>-</v>
      </c>
      <c r="O167" s="21" t="str">
        <f>IF(SUMPRODUCT(--(NOT(ISERR(SEARCH({"H302","H303","H312","H313","H315","H316","H317","H319","H320","H332","H333","H335","H336","H420","EUH014","EUH029","EUH031","EUH032","EUH059","EUH066"},L167)))))&gt;0,"X","-")</f>
        <v>-</v>
      </c>
      <c r="P167" s="21" t="str">
        <f>IF(SUMPRODUCT(--(NOT(ISERR(SEARCH({"H200","H201","H202","H203","H204","H205","H240","H241","EUH001","EUH006","EUH018","EUH019","EUH044"},L167)))))&gt;0,"X","-")</f>
        <v>-</v>
      </c>
      <c r="Q167" s="21" t="str">
        <f>IF(SUMPRODUCT(--(NOT(ISERR(SEARCH({"H304","H305","H334","H340","H341","H350","H351","H360","H361","H370","H371","H372","H373"},L167)))))&gt;0,"X","-")</f>
        <v>-</v>
      </c>
      <c r="R167" s="21" t="str">
        <f>IF(SUMPRODUCT(--(NOT(ISERR(SEARCH({"H280","H281"},L167)))))&gt;0,"X","-")</f>
        <v>-</v>
      </c>
      <c r="S167" s="21" t="str">
        <f>IF(SUMPRODUCT(--(NOT(ISERR(SEARCH({"H270","H271","H272","H281"},L167)))))&gt;0,"X","-")</f>
        <v>-</v>
      </c>
      <c r="T167" s="21" t="str">
        <f>IF(SUMPRODUCT(--(NOT(ISERR(SEARCH({"H203","H204","H220","H221","H222","H223","H224","H225","H226","H227","H228","H241","H242","H250","H251","H252","H260","H261"},L167)))))&gt;0,"X","-")</f>
        <v>-</v>
      </c>
      <c r="U167" s="21" t="str">
        <f>IF(SUMPRODUCT(--(NOT(ISERR(SEARCH({"H290","H314","H318","EUH071"},L167)))))&gt;0,"X","-")</f>
        <v>-</v>
      </c>
      <c r="V167" s="21" t="str">
        <f>IF(SUMPRODUCT(--(NOT(ISERR(SEARCH({"H300","H301","H310","H311","H330","H331","EUH070"},L167)))))&gt;0,"X","-")</f>
        <v>-</v>
      </c>
      <c r="W167" s="21" t="str">
        <f>IF(SUMPRODUCT(--(NOT(ISERR(SEARCH({"H200","201","H202","H203","H220","H222","H224","H250","H251","H252","H280","H300","H310","H330","H334","H340","H341","H350","H351","H360","H361","H362","H372","EUH001","EUH006","EUH032","EUH070"},L167)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167)))))&gt;0,"MEDIUM",IF(SUMPRODUCT(--(NOT(ISERR(SEARCH({"H221","H223","H226","H227","H228","H242","H290","H303","H304","H305","H313","H315","H316","H319","H320","H333","H336","H401","H402","EUH066"},L167)))))&gt;0,"LOW","-")))</f>
        <v>-</v>
      </c>
      <c r="X167" s="22"/>
      <c r="Y167" s="23"/>
      <c r="Z167" s="4"/>
      <c r="AA167" s="4"/>
      <c r="AB167" s="2" t="str">
        <f>IF(SUMPRODUCT(--(NOT(ISERR(SEARCH({"H350","H351","H372","EUH070"},L167)))))&gt;0,"HIGH",IF(SUMPRODUCT(--(NOT(ISERR(SEARCH({"H301","H302","H311","H312","H314","H318","H332","H335","H370","H371","H373","EUH071"},L167)))))&gt;0,"MEDIUM",IF(SUMPRODUCT(--(NOT(ISERR(SEARCH({"H223","H227","H228","H242","H290","H303","H304","H305","H313","H315","H316","H318","H319","H320","H333","H336","EUH066"},L167)))))&gt;0,"LOW","-")))</f>
        <v>-</v>
      </c>
      <c r="AC167" s="2" t="str">
        <f>IF(SUMPRODUCT(--(NOT(ISERR(SEARCH({"H334"},L167)))))&gt;0,"HIGH",IF(SUMPRODUCT(--(NOT(ISERR(SEARCH({"H317"},L167)))))&gt;0,"MEDIUM","-"))</f>
        <v>-</v>
      </c>
      <c r="AD167" s="2" t="str">
        <f>IF(SUMPRODUCT(--(NOT(ISERR(SEARCH({"H340","H341","H360","H361","H362"},L167)))))&gt;0,"HIGH","-")</f>
        <v>-</v>
      </c>
      <c r="AE167" s="2" t="str">
        <f>IF(SUMPRODUCT(--(NOT(ISERR(SEARCH({"H300","H310","H330"},L167)))))&gt;0,"HIGH","-")</f>
        <v>-</v>
      </c>
      <c r="AF167" s="2" t="str">
        <f>IF(SUMPRODUCT(--(NOT(ISERR(SEARCH({"H250","H251","H252","EUH032"},L167)))))&gt;0,"HIGH",IF(SUMPRODUCT(--(NOT(ISERR(SEARCH({"H260","H261","H270","H271","H272","EUH014","EUH029","EUH031"},L167)))))&gt;0,"MEDIUM","-"))</f>
        <v>-</v>
      </c>
      <c r="AG167" s="2" t="str">
        <f>IF(SUMPRODUCT(--(NOT(ISERR(SEARCH({"H400","H410","H411","H412","H413","H420","EUH059"},L167)))))&gt;0,"MEDIUM",IF(SUMPRODUCT(--(NOT(ISERR(SEARCH({"H401","H402"},L167)))))&gt;0,"LOW","-"))</f>
        <v>-</v>
      </c>
      <c r="AH167" s="2" t="str">
        <f>IF(SUMPRODUCT(--(NOT(ISERR(SEARCH({"H200","H201","H202","H203","H280","EUH001","EUH006"},L167)))))&gt;0,"HIGH",IF(SUMPRODUCT(--(NOT(ISERR(SEARCH({"H204","H205","H240","H241","EUH018","EUH019","EUH044"},L167)))))&gt;0,"MEDIUM","-"))</f>
        <v>-</v>
      </c>
      <c r="AI167" s="2" t="str">
        <f>IF(SUMPRODUCT(--(NOT(ISERR(SEARCH({"H222","H224"},L167)))))&gt;0,"HIGH",IF(SUMPRODUCT(--(NOT(ISERR(SEARCH({"H225"},L167)))))&gt;0,"MEDIUM",IF(SUMPRODUCT(--(NOT(ISERR(SEARCH({"H226"},L167)))))&gt;0,"LOW","-")))</f>
        <v>-</v>
      </c>
      <c r="AJ167" s="2" t="str">
        <f>IF(SUMPRODUCT(--(NOT(ISERR(SEARCH({"H220"},M167)))))&gt;0,"HIGH",IF(SUMPRODUCT(--(NOT(ISERR(SEARCH({"H270","H271","H272"},M167)))))&gt;0,"MEDIUM",IF(SUMPRODUCT(--(NOT(ISERR(SEARCH({"H221"},M167)))))&gt;0,"LOW","-")))</f>
        <v>-</v>
      </c>
      <c r="AK167" s="2" t="str">
        <f>IF(SUMPRODUCT(--(NOT(ISERR(SEARCH({"H330"},L167)))))&gt;0,"HIGH",IF(SUMPRODUCT(--(NOT(ISERR(SEARCH({"H281","H331"},L167)))))&gt;0,"MEDIUM","-"))</f>
        <v>-</v>
      </c>
    </row>
    <row r="168" spans="1:37" ht="25" customHeight="1" x14ac:dyDescent="0.3">
      <c r="A168" s="38"/>
      <c r="B168" s="36"/>
      <c r="C168" s="36"/>
      <c r="D168" s="36"/>
      <c r="E168" s="36"/>
      <c r="F168" s="18"/>
      <c r="G168" s="19"/>
      <c r="H168" s="18"/>
      <c r="I168" s="18"/>
      <c r="J168" s="18"/>
      <c r="K168" s="18"/>
      <c r="L168" s="35"/>
      <c r="M168" s="18"/>
      <c r="N168" s="21" t="str">
        <f>IF(SUMPRODUCT(--(NOT(ISERR(SEARCH({"H400","H401","H402","H410","H411","H412","H413"},L168)))))&gt;0,"X","-")</f>
        <v>-</v>
      </c>
      <c r="O168" s="21" t="str">
        <f>IF(SUMPRODUCT(--(NOT(ISERR(SEARCH({"H302","H303","H312","H313","H315","H316","H317","H319","H320","H332","H333","H335","H336","H420","EUH014","EUH029","EUH031","EUH032","EUH059","EUH066"},L168)))))&gt;0,"X","-")</f>
        <v>-</v>
      </c>
      <c r="P168" s="21" t="str">
        <f>IF(SUMPRODUCT(--(NOT(ISERR(SEARCH({"H200","H201","H202","H203","H204","H205","H240","H241","EUH001","EUH006","EUH018","EUH019","EUH044"},L168)))))&gt;0,"X","-")</f>
        <v>-</v>
      </c>
      <c r="Q168" s="21" t="str">
        <f>IF(SUMPRODUCT(--(NOT(ISERR(SEARCH({"H304","H305","H334","H340","H341","H350","H351","H360","H361","H370","H371","H372","H373"},L168)))))&gt;0,"X","-")</f>
        <v>-</v>
      </c>
      <c r="R168" s="21" t="str">
        <f>IF(SUMPRODUCT(--(NOT(ISERR(SEARCH({"H280","H281"},L168)))))&gt;0,"X","-")</f>
        <v>-</v>
      </c>
      <c r="S168" s="21" t="str">
        <f>IF(SUMPRODUCT(--(NOT(ISERR(SEARCH({"H270","H271","H272","H281"},L168)))))&gt;0,"X","-")</f>
        <v>-</v>
      </c>
      <c r="T168" s="21" t="str">
        <f>IF(SUMPRODUCT(--(NOT(ISERR(SEARCH({"H203","H204","H220","H221","H222","H223","H224","H225","H226","H227","H228","H241","H242","H250","H251","H252","H260","H261"},L168)))))&gt;0,"X","-")</f>
        <v>-</v>
      </c>
      <c r="U168" s="21" t="str">
        <f>IF(SUMPRODUCT(--(NOT(ISERR(SEARCH({"H290","H314","H318","EUH071"},L168)))))&gt;0,"X","-")</f>
        <v>-</v>
      </c>
      <c r="V168" s="21" t="str">
        <f>IF(SUMPRODUCT(--(NOT(ISERR(SEARCH({"H300","H301","H310","H311","H330","H331","EUH070"},L168)))))&gt;0,"X","-")</f>
        <v>-</v>
      </c>
      <c r="W168" s="21" t="str">
        <f>IF(SUMPRODUCT(--(NOT(ISERR(SEARCH({"H200","201","H202","H203","H220","H222","H224","H250","H251","H252","H280","H300","H310","H330","H334","H340","H341","H350","H351","H360","H361","H362","H372","EUH001","EUH006","EUH032","EUH070"},L168)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168)))))&gt;0,"MEDIUM",IF(SUMPRODUCT(--(NOT(ISERR(SEARCH({"H221","H223","H226","H227","H228","H242","H290","H303","H304","H305","H313","H315","H316","H319","H320","H333","H336","H401","H402","EUH066"},L168)))))&gt;0,"LOW","-")))</f>
        <v>-</v>
      </c>
      <c r="X168" s="22"/>
      <c r="Y168" s="23"/>
      <c r="Z168" s="4"/>
      <c r="AA168" s="4"/>
      <c r="AB168" s="2" t="str">
        <f>IF(SUMPRODUCT(--(NOT(ISERR(SEARCH({"H350","H351","H372","EUH070"},L168)))))&gt;0,"HIGH",IF(SUMPRODUCT(--(NOT(ISERR(SEARCH({"H301","H302","H311","H312","H314","H318","H332","H335","H370","H371","H373","EUH071"},L168)))))&gt;0,"MEDIUM",IF(SUMPRODUCT(--(NOT(ISERR(SEARCH({"H223","H227","H228","H242","H290","H303","H304","H305","H313","H315","H316","H318","H319","H320","H333","H336","EUH066"},L168)))))&gt;0,"LOW","-")))</f>
        <v>-</v>
      </c>
      <c r="AC168" s="2" t="str">
        <f>IF(SUMPRODUCT(--(NOT(ISERR(SEARCH({"H334"},L168)))))&gt;0,"HIGH",IF(SUMPRODUCT(--(NOT(ISERR(SEARCH({"H317"},L168)))))&gt;0,"MEDIUM","-"))</f>
        <v>-</v>
      </c>
      <c r="AD168" s="2" t="str">
        <f>IF(SUMPRODUCT(--(NOT(ISERR(SEARCH({"H340","H341","H360","H361","H362"},L168)))))&gt;0,"HIGH","-")</f>
        <v>-</v>
      </c>
      <c r="AE168" s="2" t="str">
        <f>IF(SUMPRODUCT(--(NOT(ISERR(SEARCH({"H300","H310","H330"},L168)))))&gt;0,"HIGH","-")</f>
        <v>-</v>
      </c>
      <c r="AF168" s="2" t="str">
        <f>IF(SUMPRODUCT(--(NOT(ISERR(SEARCH({"H250","H251","H252","EUH032"},L168)))))&gt;0,"HIGH",IF(SUMPRODUCT(--(NOT(ISERR(SEARCH({"H260","H261","H270","H271","H272","EUH014","EUH029","EUH031"},L168)))))&gt;0,"MEDIUM","-"))</f>
        <v>-</v>
      </c>
      <c r="AG168" s="2" t="str">
        <f>IF(SUMPRODUCT(--(NOT(ISERR(SEARCH({"H400","H410","H411","H412","H413","H420","EUH059"},L168)))))&gt;0,"MEDIUM",IF(SUMPRODUCT(--(NOT(ISERR(SEARCH({"H401","H402"},L168)))))&gt;0,"LOW","-"))</f>
        <v>-</v>
      </c>
      <c r="AH168" s="2" t="str">
        <f>IF(SUMPRODUCT(--(NOT(ISERR(SEARCH({"H200","H201","H202","H203","H280","EUH001","EUH006"},L168)))))&gt;0,"HIGH",IF(SUMPRODUCT(--(NOT(ISERR(SEARCH({"H204","H205","H240","H241","EUH018","EUH019","EUH044"},L168)))))&gt;0,"MEDIUM","-"))</f>
        <v>-</v>
      </c>
      <c r="AI168" s="2" t="str">
        <f>IF(SUMPRODUCT(--(NOT(ISERR(SEARCH({"H222","H224"},L168)))))&gt;0,"HIGH",IF(SUMPRODUCT(--(NOT(ISERR(SEARCH({"H225"},L168)))))&gt;0,"MEDIUM",IF(SUMPRODUCT(--(NOT(ISERR(SEARCH({"H226"},L168)))))&gt;0,"LOW","-")))</f>
        <v>-</v>
      </c>
      <c r="AJ168" s="2" t="str">
        <f>IF(SUMPRODUCT(--(NOT(ISERR(SEARCH({"H220"},M168)))))&gt;0,"HIGH",IF(SUMPRODUCT(--(NOT(ISERR(SEARCH({"H270","H271","H272"},M168)))))&gt;0,"MEDIUM",IF(SUMPRODUCT(--(NOT(ISERR(SEARCH({"H221"},M168)))))&gt;0,"LOW","-")))</f>
        <v>-</v>
      </c>
      <c r="AK168" s="2" t="str">
        <f>IF(SUMPRODUCT(--(NOT(ISERR(SEARCH({"H330"},L168)))))&gt;0,"HIGH",IF(SUMPRODUCT(--(NOT(ISERR(SEARCH({"H281","H331"},L168)))))&gt;0,"MEDIUM","-"))</f>
        <v>-</v>
      </c>
    </row>
    <row r="169" spans="1:37" ht="25" customHeight="1" x14ac:dyDescent="0.3">
      <c r="A169" s="38"/>
      <c r="B169" s="36"/>
      <c r="C169" s="36"/>
      <c r="D169" s="36"/>
      <c r="E169" s="36"/>
      <c r="F169" s="18"/>
      <c r="G169" s="19"/>
      <c r="H169" s="18"/>
      <c r="I169" s="18"/>
      <c r="J169" s="18"/>
      <c r="K169" s="18"/>
      <c r="L169" s="35"/>
      <c r="M169" s="18"/>
      <c r="N169" s="21" t="str">
        <f>IF(SUMPRODUCT(--(NOT(ISERR(SEARCH({"H400","H401","H402","H410","H411","H412","H413"},L169)))))&gt;0,"X","-")</f>
        <v>-</v>
      </c>
      <c r="O169" s="21" t="str">
        <f>IF(SUMPRODUCT(--(NOT(ISERR(SEARCH({"H302","H303","H312","H313","H315","H316","H317","H319","H320","H332","H333","H335","H336","H420","EUH014","EUH029","EUH031","EUH032","EUH059","EUH066"},L169)))))&gt;0,"X","-")</f>
        <v>-</v>
      </c>
      <c r="P169" s="21" t="str">
        <f>IF(SUMPRODUCT(--(NOT(ISERR(SEARCH({"H200","H201","H202","H203","H204","H205","H240","H241","EUH001","EUH006","EUH018","EUH019","EUH044"},L169)))))&gt;0,"X","-")</f>
        <v>-</v>
      </c>
      <c r="Q169" s="21" t="str">
        <f>IF(SUMPRODUCT(--(NOT(ISERR(SEARCH({"H304","H305","H334","H340","H341","H350","H351","H360","H361","H370","H371","H372","H373"},L169)))))&gt;0,"X","-")</f>
        <v>-</v>
      </c>
      <c r="R169" s="21" t="str">
        <f>IF(SUMPRODUCT(--(NOT(ISERR(SEARCH({"H280","H281"},L169)))))&gt;0,"X","-")</f>
        <v>-</v>
      </c>
      <c r="S169" s="21" t="str">
        <f>IF(SUMPRODUCT(--(NOT(ISERR(SEARCH({"H270","H271","H272","H281"},L169)))))&gt;0,"X","-")</f>
        <v>-</v>
      </c>
      <c r="T169" s="21" t="str">
        <f>IF(SUMPRODUCT(--(NOT(ISERR(SEARCH({"H203","H204","H220","H221","H222","H223","H224","H225","H226","H227","H228","H241","H242","H250","H251","H252","H260","H261"},L169)))))&gt;0,"X","-")</f>
        <v>-</v>
      </c>
      <c r="U169" s="21" t="str">
        <f>IF(SUMPRODUCT(--(NOT(ISERR(SEARCH({"H290","H314","H318","EUH071"},L169)))))&gt;0,"X","-")</f>
        <v>-</v>
      </c>
      <c r="V169" s="21" t="str">
        <f>IF(SUMPRODUCT(--(NOT(ISERR(SEARCH({"H300","H301","H310","H311","H330","H331","EUH070"},L169)))))&gt;0,"X","-")</f>
        <v>-</v>
      </c>
      <c r="W169" s="21" t="str">
        <f>IF(SUMPRODUCT(--(NOT(ISERR(SEARCH({"H200","201","H202","H203","H220","H222","H224","H250","H251","H252","H280","H300","H310","H330","H334","H340","H341","H350","H351","H360","H361","H362","H372","EUH001","EUH006","EUH032","EUH070"},L169)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169)))))&gt;0,"MEDIUM",IF(SUMPRODUCT(--(NOT(ISERR(SEARCH({"H221","H223","H226","H227","H228","H242","H290","H303","H304","H305","H313","H315","H316","H319","H320","H333","H336","H401","H402","EUH066"},L169)))))&gt;0,"LOW","-")))</f>
        <v>-</v>
      </c>
      <c r="X169" s="22"/>
      <c r="Y169" s="23"/>
      <c r="Z169" s="4"/>
      <c r="AA169" s="4"/>
      <c r="AB169" s="2" t="str">
        <f>IF(SUMPRODUCT(--(NOT(ISERR(SEARCH({"H350","H351","H372","EUH070"},L169)))))&gt;0,"HIGH",IF(SUMPRODUCT(--(NOT(ISERR(SEARCH({"H301","H302","H311","H312","H314","H318","H332","H335","H370","H371","H373","EUH071"},L169)))))&gt;0,"MEDIUM",IF(SUMPRODUCT(--(NOT(ISERR(SEARCH({"H223","H227","H228","H242","H290","H303","H304","H305","H313","H315","H316","H318","H319","H320","H333","H336","EUH066"},L169)))))&gt;0,"LOW","-")))</f>
        <v>-</v>
      </c>
      <c r="AC169" s="2" t="str">
        <f>IF(SUMPRODUCT(--(NOT(ISERR(SEARCH({"H334"},L169)))))&gt;0,"HIGH",IF(SUMPRODUCT(--(NOT(ISERR(SEARCH({"H317"},L169)))))&gt;0,"MEDIUM","-"))</f>
        <v>-</v>
      </c>
      <c r="AD169" s="2" t="str">
        <f>IF(SUMPRODUCT(--(NOT(ISERR(SEARCH({"H340","H341","H360","H361","H362"},L169)))))&gt;0,"HIGH","-")</f>
        <v>-</v>
      </c>
      <c r="AE169" s="2" t="str">
        <f>IF(SUMPRODUCT(--(NOT(ISERR(SEARCH({"H300","H310","H330"},L169)))))&gt;0,"HIGH","-")</f>
        <v>-</v>
      </c>
      <c r="AF169" s="2" t="str">
        <f>IF(SUMPRODUCT(--(NOT(ISERR(SEARCH({"H250","H251","H252","EUH032"},L169)))))&gt;0,"HIGH",IF(SUMPRODUCT(--(NOT(ISERR(SEARCH({"H260","H261","H270","H271","H272","EUH014","EUH029","EUH031"},L169)))))&gt;0,"MEDIUM","-"))</f>
        <v>-</v>
      </c>
      <c r="AG169" s="2" t="str">
        <f>IF(SUMPRODUCT(--(NOT(ISERR(SEARCH({"H400","H410","H411","H412","H413","H420","EUH059"},L169)))))&gt;0,"MEDIUM",IF(SUMPRODUCT(--(NOT(ISERR(SEARCH({"H401","H402"},L169)))))&gt;0,"LOW","-"))</f>
        <v>-</v>
      </c>
      <c r="AH169" s="2" t="str">
        <f>IF(SUMPRODUCT(--(NOT(ISERR(SEARCH({"H200","H201","H202","H203","H280","EUH001","EUH006"},L169)))))&gt;0,"HIGH",IF(SUMPRODUCT(--(NOT(ISERR(SEARCH({"H204","H205","H240","H241","EUH018","EUH019","EUH044"},L169)))))&gt;0,"MEDIUM","-"))</f>
        <v>-</v>
      </c>
      <c r="AI169" s="2" t="str">
        <f>IF(SUMPRODUCT(--(NOT(ISERR(SEARCH({"H222","H224"},L169)))))&gt;0,"HIGH",IF(SUMPRODUCT(--(NOT(ISERR(SEARCH({"H225"},L169)))))&gt;0,"MEDIUM",IF(SUMPRODUCT(--(NOT(ISERR(SEARCH({"H226"},L169)))))&gt;0,"LOW","-")))</f>
        <v>-</v>
      </c>
      <c r="AJ169" s="2" t="str">
        <f>IF(SUMPRODUCT(--(NOT(ISERR(SEARCH({"H220"},M169)))))&gt;0,"HIGH",IF(SUMPRODUCT(--(NOT(ISERR(SEARCH({"H270","H271","H272"},M169)))))&gt;0,"MEDIUM",IF(SUMPRODUCT(--(NOT(ISERR(SEARCH({"H221"},M169)))))&gt;0,"LOW","-")))</f>
        <v>-</v>
      </c>
      <c r="AK169" s="2" t="str">
        <f>IF(SUMPRODUCT(--(NOT(ISERR(SEARCH({"H330"},L169)))))&gt;0,"HIGH",IF(SUMPRODUCT(--(NOT(ISERR(SEARCH({"H281","H331"},L169)))))&gt;0,"MEDIUM","-"))</f>
        <v>-</v>
      </c>
    </row>
    <row r="170" spans="1:37" ht="25" customHeight="1" x14ac:dyDescent="0.3">
      <c r="A170" s="38"/>
      <c r="B170" s="36"/>
      <c r="C170" s="36"/>
      <c r="D170" s="36"/>
      <c r="E170" s="36"/>
      <c r="F170" s="18"/>
      <c r="G170" s="19"/>
      <c r="H170" s="18"/>
      <c r="I170" s="18"/>
      <c r="J170" s="18"/>
      <c r="K170" s="18"/>
      <c r="L170" s="35"/>
      <c r="M170" s="18"/>
      <c r="N170" s="21" t="str">
        <f>IF(SUMPRODUCT(--(NOT(ISERR(SEARCH({"H400","H401","H402","H410","H411","H412","H413"},L170)))))&gt;0,"X","-")</f>
        <v>-</v>
      </c>
      <c r="O170" s="21" t="str">
        <f>IF(SUMPRODUCT(--(NOT(ISERR(SEARCH({"H302","H303","H312","H313","H315","H316","H317","H319","H320","H332","H333","H335","H336","H420","EUH014","EUH029","EUH031","EUH032","EUH059","EUH066"},L170)))))&gt;0,"X","-")</f>
        <v>-</v>
      </c>
      <c r="P170" s="21" t="str">
        <f>IF(SUMPRODUCT(--(NOT(ISERR(SEARCH({"H200","H201","H202","H203","H204","H205","H240","H241","EUH001","EUH006","EUH018","EUH019","EUH044"},L170)))))&gt;0,"X","-")</f>
        <v>-</v>
      </c>
      <c r="Q170" s="21" t="str">
        <f>IF(SUMPRODUCT(--(NOT(ISERR(SEARCH({"H304","H305","H334","H340","H341","H350","H351","H360","H361","H370","H371","H372","H373"},L170)))))&gt;0,"X","-")</f>
        <v>-</v>
      </c>
      <c r="R170" s="21" t="str">
        <f>IF(SUMPRODUCT(--(NOT(ISERR(SEARCH({"H280","H281"},L170)))))&gt;0,"X","-")</f>
        <v>-</v>
      </c>
      <c r="S170" s="21" t="str">
        <f>IF(SUMPRODUCT(--(NOT(ISERR(SEARCH({"H270","H271","H272","H281"},L170)))))&gt;0,"X","-")</f>
        <v>-</v>
      </c>
      <c r="T170" s="21" t="str">
        <f>IF(SUMPRODUCT(--(NOT(ISERR(SEARCH({"H203","H204","H220","H221","H222","H223","H224","H225","H226","H227","H228","H241","H242","H250","H251","H252","H260","H261"},L170)))))&gt;0,"X","-")</f>
        <v>-</v>
      </c>
      <c r="U170" s="21" t="str">
        <f>IF(SUMPRODUCT(--(NOT(ISERR(SEARCH({"H290","H314","H318","EUH071"},L170)))))&gt;0,"X","-")</f>
        <v>-</v>
      </c>
      <c r="V170" s="21" t="str">
        <f>IF(SUMPRODUCT(--(NOT(ISERR(SEARCH({"H300","H301","H310","H311","H330","H331","EUH070"},L170)))))&gt;0,"X","-")</f>
        <v>-</v>
      </c>
      <c r="W170" s="21" t="str">
        <f>IF(SUMPRODUCT(--(NOT(ISERR(SEARCH({"H200","201","H202","H203","H220","H222","H224","H250","H251","H252","H280","H300","H310","H330","H334","H340","H341","H350","H351","H360","H361","H362","H372","EUH001","EUH006","EUH032","EUH070"},L170)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170)))))&gt;0,"MEDIUM",IF(SUMPRODUCT(--(NOT(ISERR(SEARCH({"H221","H223","H226","H227","H228","H242","H290","H303","H304","H305","H313","H315","H316","H319","H320","H333","H336","H401","H402","EUH066"},L170)))))&gt;0,"LOW","-")))</f>
        <v>-</v>
      </c>
      <c r="X170" s="22"/>
      <c r="Y170" s="23"/>
      <c r="Z170" s="4"/>
      <c r="AA170" s="4"/>
      <c r="AB170" s="2" t="str">
        <f>IF(SUMPRODUCT(--(NOT(ISERR(SEARCH({"H350","H351","H372","EUH070"},L170)))))&gt;0,"HIGH",IF(SUMPRODUCT(--(NOT(ISERR(SEARCH({"H301","H302","H311","H312","H314","H318","H332","H335","H370","H371","H373","EUH071"},L170)))))&gt;0,"MEDIUM",IF(SUMPRODUCT(--(NOT(ISERR(SEARCH({"H223","H227","H228","H242","H290","H303","H304","H305","H313","H315","H316","H318","H319","H320","H333","H336","EUH066"},L170)))))&gt;0,"LOW","-")))</f>
        <v>-</v>
      </c>
      <c r="AC170" s="2" t="str">
        <f>IF(SUMPRODUCT(--(NOT(ISERR(SEARCH({"H334"},L170)))))&gt;0,"HIGH",IF(SUMPRODUCT(--(NOT(ISERR(SEARCH({"H317"},L170)))))&gt;0,"MEDIUM","-"))</f>
        <v>-</v>
      </c>
      <c r="AD170" s="2" t="str">
        <f>IF(SUMPRODUCT(--(NOT(ISERR(SEARCH({"H340","H341","H360","H361","H362"},L170)))))&gt;0,"HIGH","-")</f>
        <v>-</v>
      </c>
      <c r="AE170" s="2" t="str">
        <f>IF(SUMPRODUCT(--(NOT(ISERR(SEARCH({"H300","H310","H330"},L170)))))&gt;0,"HIGH","-")</f>
        <v>-</v>
      </c>
      <c r="AF170" s="2" t="str">
        <f>IF(SUMPRODUCT(--(NOT(ISERR(SEARCH({"H250","H251","H252","EUH032"},L170)))))&gt;0,"HIGH",IF(SUMPRODUCT(--(NOT(ISERR(SEARCH({"H260","H261","H270","H271","H272","EUH014","EUH029","EUH031"},L170)))))&gt;0,"MEDIUM","-"))</f>
        <v>-</v>
      </c>
      <c r="AG170" s="2" t="str">
        <f>IF(SUMPRODUCT(--(NOT(ISERR(SEARCH({"H400","H410","H411","H412","H413","H420","EUH059"},L170)))))&gt;0,"MEDIUM",IF(SUMPRODUCT(--(NOT(ISERR(SEARCH({"H401","H402"},L170)))))&gt;0,"LOW","-"))</f>
        <v>-</v>
      </c>
      <c r="AH170" s="2" t="str">
        <f>IF(SUMPRODUCT(--(NOT(ISERR(SEARCH({"H200","H201","H202","H203","H280","EUH001","EUH006"},L170)))))&gt;0,"HIGH",IF(SUMPRODUCT(--(NOT(ISERR(SEARCH({"H204","H205","H240","H241","EUH018","EUH019","EUH044"},L170)))))&gt;0,"MEDIUM","-"))</f>
        <v>-</v>
      </c>
      <c r="AI170" s="2" t="str">
        <f>IF(SUMPRODUCT(--(NOT(ISERR(SEARCH({"H222","H224"},L170)))))&gt;0,"HIGH",IF(SUMPRODUCT(--(NOT(ISERR(SEARCH({"H225"},L170)))))&gt;0,"MEDIUM",IF(SUMPRODUCT(--(NOT(ISERR(SEARCH({"H226"},L170)))))&gt;0,"LOW","-")))</f>
        <v>-</v>
      </c>
      <c r="AJ170" s="2" t="str">
        <f>IF(SUMPRODUCT(--(NOT(ISERR(SEARCH({"H220"},M170)))))&gt;0,"HIGH",IF(SUMPRODUCT(--(NOT(ISERR(SEARCH({"H270","H271","H272"},M170)))))&gt;0,"MEDIUM",IF(SUMPRODUCT(--(NOT(ISERR(SEARCH({"H221"},M170)))))&gt;0,"LOW","-")))</f>
        <v>-</v>
      </c>
      <c r="AK170" s="2" t="str">
        <f>IF(SUMPRODUCT(--(NOT(ISERR(SEARCH({"H330"},L170)))))&gt;0,"HIGH",IF(SUMPRODUCT(--(NOT(ISERR(SEARCH({"H281","H331"},L170)))))&gt;0,"MEDIUM","-"))</f>
        <v>-</v>
      </c>
    </row>
    <row r="171" spans="1:37" ht="25" customHeight="1" x14ac:dyDescent="0.3">
      <c r="A171" s="38"/>
      <c r="B171" s="36"/>
      <c r="C171" s="36"/>
      <c r="D171" s="36"/>
      <c r="E171" s="36"/>
      <c r="F171" s="18"/>
      <c r="G171" s="19"/>
      <c r="H171" s="18"/>
      <c r="I171" s="18"/>
      <c r="J171" s="18"/>
      <c r="K171" s="18"/>
      <c r="L171" s="35"/>
      <c r="M171" s="18"/>
      <c r="N171" s="21" t="str">
        <f>IF(SUMPRODUCT(--(NOT(ISERR(SEARCH({"H400","H401","H402","H410","H411","H412","H413"},L171)))))&gt;0,"X","-")</f>
        <v>-</v>
      </c>
      <c r="O171" s="21" t="str">
        <f>IF(SUMPRODUCT(--(NOT(ISERR(SEARCH({"H302","H303","H312","H313","H315","H316","H317","H319","H320","H332","H333","H335","H336","H420","EUH014","EUH029","EUH031","EUH032","EUH059","EUH066"},L171)))))&gt;0,"X","-")</f>
        <v>-</v>
      </c>
      <c r="P171" s="21" t="str">
        <f>IF(SUMPRODUCT(--(NOT(ISERR(SEARCH({"H200","H201","H202","H203","H204","H205","H240","H241","EUH001","EUH006","EUH018","EUH019","EUH044"},L171)))))&gt;0,"X","-")</f>
        <v>-</v>
      </c>
      <c r="Q171" s="21" t="str">
        <f>IF(SUMPRODUCT(--(NOT(ISERR(SEARCH({"H304","H305","H334","H340","H341","H350","H351","H360","H361","H370","H371","H372","H373"},L171)))))&gt;0,"X","-")</f>
        <v>-</v>
      </c>
      <c r="R171" s="21" t="str">
        <f>IF(SUMPRODUCT(--(NOT(ISERR(SEARCH({"H280","H281"},L171)))))&gt;0,"X","-")</f>
        <v>-</v>
      </c>
      <c r="S171" s="21" t="str">
        <f>IF(SUMPRODUCT(--(NOT(ISERR(SEARCH({"H270","H271","H272","H281"},L171)))))&gt;0,"X","-")</f>
        <v>-</v>
      </c>
      <c r="T171" s="21" t="str">
        <f>IF(SUMPRODUCT(--(NOT(ISERR(SEARCH({"H203","H204","H220","H221","H222","H223","H224","H225","H226","H227","H228","H241","H242","H250","H251","H252","H260","H261"},L171)))))&gt;0,"X","-")</f>
        <v>-</v>
      </c>
      <c r="U171" s="21" t="str">
        <f>IF(SUMPRODUCT(--(NOT(ISERR(SEARCH({"H290","H314","H318","EUH071"},L171)))))&gt;0,"X","-")</f>
        <v>-</v>
      </c>
      <c r="V171" s="21" t="str">
        <f>IF(SUMPRODUCT(--(NOT(ISERR(SEARCH({"H300","H301","H310","H311","H330","H331","EUH070"},L171)))))&gt;0,"X","-")</f>
        <v>-</v>
      </c>
      <c r="W171" s="21" t="str">
        <f>IF(SUMPRODUCT(--(NOT(ISERR(SEARCH({"H200","201","H202","H203","H220","H222","H224","H250","H251","H252","H280","H300","H310","H330","H334","H340","H341","H350","H351","H360","H361","H362","H372","EUH001","EUH006","EUH032","EUH070"},L171)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171)))))&gt;0,"MEDIUM",IF(SUMPRODUCT(--(NOT(ISERR(SEARCH({"H221","H223","H226","H227","H228","H242","H290","H303","H304","H305","H313","H315","H316","H319","H320","H333","H336","H401","H402","EUH066"},L171)))))&gt;0,"LOW","-")))</f>
        <v>-</v>
      </c>
      <c r="X171" s="22"/>
      <c r="Y171" s="23"/>
      <c r="Z171" s="4"/>
      <c r="AA171" s="4"/>
      <c r="AB171" s="2" t="str">
        <f>IF(SUMPRODUCT(--(NOT(ISERR(SEARCH({"H350","H351","H372","EUH070"},L171)))))&gt;0,"HIGH",IF(SUMPRODUCT(--(NOT(ISERR(SEARCH({"H301","H302","H311","H312","H314","H318","H332","H335","H370","H371","H373","EUH071"},L171)))))&gt;0,"MEDIUM",IF(SUMPRODUCT(--(NOT(ISERR(SEARCH({"H223","H227","H228","H242","H290","H303","H304","H305","H313","H315","H316","H318","H319","H320","H333","H336","EUH066"},L171)))))&gt;0,"LOW","-")))</f>
        <v>-</v>
      </c>
      <c r="AC171" s="2" t="str">
        <f>IF(SUMPRODUCT(--(NOT(ISERR(SEARCH({"H334"},L171)))))&gt;0,"HIGH",IF(SUMPRODUCT(--(NOT(ISERR(SEARCH({"H317"},L171)))))&gt;0,"MEDIUM","-"))</f>
        <v>-</v>
      </c>
      <c r="AD171" s="2" t="str">
        <f>IF(SUMPRODUCT(--(NOT(ISERR(SEARCH({"H340","H341","H360","H361","H362"},L171)))))&gt;0,"HIGH","-")</f>
        <v>-</v>
      </c>
      <c r="AE171" s="2" t="str">
        <f>IF(SUMPRODUCT(--(NOT(ISERR(SEARCH({"H300","H310","H330"},L171)))))&gt;0,"HIGH","-")</f>
        <v>-</v>
      </c>
      <c r="AF171" s="2" t="str">
        <f>IF(SUMPRODUCT(--(NOT(ISERR(SEARCH({"H250","H251","H252","EUH032"},L171)))))&gt;0,"HIGH",IF(SUMPRODUCT(--(NOT(ISERR(SEARCH({"H260","H261","H270","H271","H272","EUH014","EUH029","EUH031"},L171)))))&gt;0,"MEDIUM","-"))</f>
        <v>-</v>
      </c>
      <c r="AG171" s="2" t="str">
        <f>IF(SUMPRODUCT(--(NOT(ISERR(SEARCH({"H400","H410","H411","H412","H413","H420","EUH059"},L171)))))&gt;0,"MEDIUM",IF(SUMPRODUCT(--(NOT(ISERR(SEARCH({"H401","H402"},L171)))))&gt;0,"LOW","-"))</f>
        <v>-</v>
      </c>
      <c r="AH171" s="2" t="str">
        <f>IF(SUMPRODUCT(--(NOT(ISERR(SEARCH({"H200","H201","H202","H203","H280","EUH001","EUH006"},L171)))))&gt;0,"HIGH",IF(SUMPRODUCT(--(NOT(ISERR(SEARCH({"H204","H205","H240","H241","EUH018","EUH019","EUH044"},L171)))))&gt;0,"MEDIUM","-"))</f>
        <v>-</v>
      </c>
      <c r="AI171" s="2" t="str">
        <f>IF(SUMPRODUCT(--(NOT(ISERR(SEARCH({"H222","H224"},L171)))))&gt;0,"HIGH",IF(SUMPRODUCT(--(NOT(ISERR(SEARCH({"H225"},L171)))))&gt;0,"MEDIUM",IF(SUMPRODUCT(--(NOT(ISERR(SEARCH({"H226"},L171)))))&gt;0,"LOW","-")))</f>
        <v>-</v>
      </c>
      <c r="AJ171" s="2" t="str">
        <f>IF(SUMPRODUCT(--(NOT(ISERR(SEARCH({"H220"},M171)))))&gt;0,"HIGH",IF(SUMPRODUCT(--(NOT(ISERR(SEARCH({"H270","H271","H272"},M171)))))&gt;0,"MEDIUM",IF(SUMPRODUCT(--(NOT(ISERR(SEARCH({"H221"},M171)))))&gt;0,"LOW","-")))</f>
        <v>-</v>
      </c>
      <c r="AK171" s="2" t="str">
        <f>IF(SUMPRODUCT(--(NOT(ISERR(SEARCH({"H330"},L171)))))&gt;0,"HIGH",IF(SUMPRODUCT(--(NOT(ISERR(SEARCH({"H281","H331"},L171)))))&gt;0,"MEDIUM","-"))</f>
        <v>-</v>
      </c>
    </row>
    <row r="172" spans="1:37" ht="25" customHeight="1" x14ac:dyDescent="0.3">
      <c r="A172" s="38"/>
      <c r="B172" s="36"/>
      <c r="C172" s="36"/>
      <c r="D172" s="36"/>
      <c r="E172" s="36"/>
      <c r="F172" s="18"/>
      <c r="G172" s="19"/>
      <c r="H172" s="18"/>
      <c r="I172" s="18"/>
      <c r="J172" s="18"/>
      <c r="K172" s="18"/>
      <c r="L172" s="35"/>
      <c r="M172" s="18"/>
      <c r="N172" s="21" t="str">
        <f>IF(SUMPRODUCT(--(NOT(ISERR(SEARCH({"H400","H401","H402","H410","H411","H412","H413"},L172)))))&gt;0,"X","-")</f>
        <v>-</v>
      </c>
      <c r="O172" s="21" t="str">
        <f>IF(SUMPRODUCT(--(NOT(ISERR(SEARCH({"H302","H303","H312","H313","H315","H316","H317","H319","H320","H332","H333","H335","H336","H420","EUH014","EUH029","EUH031","EUH032","EUH059","EUH066"},L172)))))&gt;0,"X","-")</f>
        <v>-</v>
      </c>
      <c r="P172" s="21" t="str">
        <f>IF(SUMPRODUCT(--(NOT(ISERR(SEARCH({"H200","H201","H202","H203","H204","H205","H240","H241","EUH001","EUH006","EUH018","EUH019","EUH044"},L172)))))&gt;0,"X","-")</f>
        <v>-</v>
      </c>
      <c r="Q172" s="21" t="str">
        <f>IF(SUMPRODUCT(--(NOT(ISERR(SEARCH({"H304","H305","H334","H340","H341","H350","H351","H360","H361","H370","H371","H372","H373"},L172)))))&gt;0,"X","-")</f>
        <v>-</v>
      </c>
      <c r="R172" s="21" t="str">
        <f>IF(SUMPRODUCT(--(NOT(ISERR(SEARCH({"H280","H281"},L172)))))&gt;0,"X","-")</f>
        <v>-</v>
      </c>
      <c r="S172" s="21" t="str">
        <f>IF(SUMPRODUCT(--(NOT(ISERR(SEARCH({"H270","H271","H272","H281"},L172)))))&gt;0,"X","-")</f>
        <v>-</v>
      </c>
      <c r="T172" s="21" t="str">
        <f>IF(SUMPRODUCT(--(NOT(ISERR(SEARCH({"H203","H204","H220","H221","H222","H223","H224","H225","H226","H227","H228","H241","H242","H250","H251","H252","H260","H261"},L172)))))&gt;0,"X","-")</f>
        <v>-</v>
      </c>
      <c r="U172" s="21" t="str">
        <f>IF(SUMPRODUCT(--(NOT(ISERR(SEARCH({"H290","H314","H318","EUH071"},L172)))))&gt;0,"X","-")</f>
        <v>-</v>
      </c>
      <c r="V172" s="21" t="str">
        <f>IF(SUMPRODUCT(--(NOT(ISERR(SEARCH({"H300","H301","H310","H311","H330","H331","EUH070"},L172)))))&gt;0,"X","-")</f>
        <v>-</v>
      </c>
      <c r="W172" s="21" t="str">
        <f>IF(SUMPRODUCT(--(NOT(ISERR(SEARCH({"H200","201","H202","H203","H220","H222","H224","H250","H251","H252","H280","H300","H310","H330","H334","H340","H341","H350","H351","H360","H361","H362","H372","EUH001","EUH006","EUH032","EUH070"},L172)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172)))))&gt;0,"MEDIUM",IF(SUMPRODUCT(--(NOT(ISERR(SEARCH({"H221","H223","H226","H227","H228","H242","H290","H303","H304","H305","H313","H315","H316","H319","H320","H333","H336","H401","H402","EUH066"},L172)))))&gt;0,"LOW","-")))</f>
        <v>-</v>
      </c>
      <c r="X172" s="22"/>
      <c r="Y172" s="23"/>
      <c r="Z172" s="4"/>
      <c r="AA172" s="4"/>
      <c r="AB172" s="2" t="str">
        <f>IF(SUMPRODUCT(--(NOT(ISERR(SEARCH({"H350","H351","H372","EUH070"},L172)))))&gt;0,"HIGH",IF(SUMPRODUCT(--(NOT(ISERR(SEARCH({"H301","H302","H311","H312","H314","H318","H332","H335","H370","H371","H373","EUH071"},L172)))))&gt;0,"MEDIUM",IF(SUMPRODUCT(--(NOT(ISERR(SEARCH({"H223","H227","H228","H242","H290","H303","H304","H305","H313","H315","H316","H318","H319","H320","H333","H336","EUH066"},L172)))))&gt;0,"LOW","-")))</f>
        <v>-</v>
      </c>
      <c r="AC172" s="2" t="str">
        <f>IF(SUMPRODUCT(--(NOT(ISERR(SEARCH({"H334"},L172)))))&gt;0,"HIGH",IF(SUMPRODUCT(--(NOT(ISERR(SEARCH({"H317"},L172)))))&gt;0,"MEDIUM","-"))</f>
        <v>-</v>
      </c>
      <c r="AD172" s="2" t="str">
        <f>IF(SUMPRODUCT(--(NOT(ISERR(SEARCH({"H340","H341","H360","H361","H362"},L172)))))&gt;0,"HIGH","-")</f>
        <v>-</v>
      </c>
      <c r="AE172" s="2" t="str">
        <f>IF(SUMPRODUCT(--(NOT(ISERR(SEARCH({"H300","H310","H330"},L172)))))&gt;0,"HIGH","-")</f>
        <v>-</v>
      </c>
      <c r="AF172" s="2" t="str">
        <f>IF(SUMPRODUCT(--(NOT(ISERR(SEARCH({"H250","H251","H252","EUH032"},L172)))))&gt;0,"HIGH",IF(SUMPRODUCT(--(NOT(ISERR(SEARCH({"H260","H261","H270","H271","H272","EUH014","EUH029","EUH031"},L172)))))&gt;0,"MEDIUM","-"))</f>
        <v>-</v>
      </c>
      <c r="AG172" s="2" t="str">
        <f>IF(SUMPRODUCT(--(NOT(ISERR(SEARCH({"H400","H410","H411","H412","H413","H420","EUH059"},L172)))))&gt;0,"MEDIUM",IF(SUMPRODUCT(--(NOT(ISERR(SEARCH({"H401","H402"},L172)))))&gt;0,"LOW","-"))</f>
        <v>-</v>
      </c>
      <c r="AH172" s="2" t="str">
        <f>IF(SUMPRODUCT(--(NOT(ISERR(SEARCH({"H200","H201","H202","H203","H280","EUH001","EUH006"},L172)))))&gt;0,"HIGH",IF(SUMPRODUCT(--(NOT(ISERR(SEARCH({"H204","H205","H240","H241","EUH018","EUH019","EUH044"},L172)))))&gt;0,"MEDIUM","-"))</f>
        <v>-</v>
      </c>
      <c r="AI172" s="2" t="str">
        <f>IF(SUMPRODUCT(--(NOT(ISERR(SEARCH({"H222","H224"},L172)))))&gt;0,"HIGH",IF(SUMPRODUCT(--(NOT(ISERR(SEARCH({"H225"},L172)))))&gt;0,"MEDIUM",IF(SUMPRODUCT(--(NOT(ISERR(SEARCH({"H226"},L172)))))&gt;0,"LOW","-")))</f>
        <v>-</v>
      </c>
      <c r="AJ172" s="2" t="str">
        <f>IF(SUMPRODUCT(--(NOT(ISERR(SEARCH({"H220"},M172)))))&gt;0,"HIGH",IF(SUMPRODUCT(--(NOT(ISERR(SEARCH({"H270","H271","H272"},M172)))))&gt;0,"MEDIUM",IF(SUMPRODUCT(--(NOT(ISERR(SEARCH({"H221"},M172)))))&gt;0,"LOW","-")))</f>
        <v>-</v>
      </c>
      <c r="AK172" s="2" t="str">
        <f>IF(SUMPRODUCT(--(NOT(ISERR(SEARCH({"H330"},L172)))))&gt;0,"HIGH",IF(SUMPRODUCT(--(NOT(ISERR(SEARCH({"H281","H331"},L172)))))&gt;0,"MEDIUM","-"))</f>
        <v>-</v>
      </c>
    </row>
    <row r="173" spans="1:37" ht="25" customHeight="1" x14ac:dyDescent="0.3">
      <c r="A173" s="38"/>
      <c r="B173" s="36"/>
      <c r="C173" s="36"/>
      <c r="D173" s="36"/>
      <c r="E173" s="36"/>
      <c r="F173" s="18"/>
      <c r="G173" s="19"/>
      <c r="H173" s="18"/>
      <c r="I173" s="18"/>
      <c r="J173" s="18"/>
      <c r="K173" s="18"/>
      <c r="L173" s="35"/>
      <c r="M173" s="18"/>
      <c r="N173" s="21" t="str">
        <f>IF(SUMPRODUCT(--(NOT(ISERR(SEARCH({"H400","H401","H402","H410","H411","H412","H413"},L173)))))&gt;0,"X","-")</f>
        <v>-</v>
      </c>
      <c r="O173" s="21" t="str">
        <f>IF(SUMPRODUCT(--(NOT(ISERR(SEARCH({"H302","H303","H312","H313","H315","H316","H317","H319","H320","H332","H333","H335","H336","H420","EUH014","EUH029","EUH031","EUH032","EUH059","EUH066"},L173)))))&gt;0,"X","-")</f>
        <v>-</v>
      </c>
      <c r="P173" s="21" t="str">
        <f>IF(SUMPRODUCT(--(NOT(ISERR(SEARCH({"H200","H201","H202","H203","H204","H205","H240","H241","EUH001","EUH006","EUH018","EUH019","EUH044"},L173)))))&gt;0,"X","-")</f>
        <v>-</v>
      </c>
      <c r="Q173" s="21" t="str">
        <f>IF(SUMPRODUCT(--(NOT(ISERR(SEARCH({"H304","H305","H334","H340","H341","H350","H351","H360","H361","H370","H371","H372","H373"},L173)))))&gt;0,"X","-")</f>
        <v>-</v>
      </c>
      <c r="R173" s="21" t="str">
        <f>IF(SUMPRODUCT(--(NOT(ISERR(SEARCH({"H280","H281"},L173)))))&gt;0,"X","-")</f>
        <v>-</v>
      </c>
      <c r="S173" s="21" t="str">
        <f>IF(SUMPRODUCT(--(NOT(ISERR(SEARCH({"H270","H271","H272","H281"},L173)))))&gt;0,"X","-")</f>
        <v>-</v>
      </c>
      <c r="T173" s="21" t="str">
        <f>IF(SUMPRODUCT(--(NOT(ISERR(SEARCH({"H203","H204","H220","H221","H222","H223","H224","H225","H226","H227","H228","H241","H242","H250","H251","H252","H260","H261"},L173)))))&gt;0,"X","-")</f>
        <v>-</v>
      </c>
      <c r="U173" s="21" t="str">
        <f>IF(SUMPRODUCT(--(NOT(ISERR(SEARCH({"H290","H314","H318","EUH071"},L173)))))&gt;0,"X","-")</f>
        <v>-</v>
      </c>
      <c r="V173" s="21" t="str">
        <f>IF(SUMPRODUCT(--(NOT(ISERR(SEARCH({"H300","H301","H310","H311","H330","H331","EUH070"},L173)))))&gt;0,"X","-")</f>
        <v>-</v>
      </c>
      <c r="W173" s="21" t="str">
        <f>IF(SUMPRODUCT(--(NOT(ISERR(SEARCH({"H200","201","H202","H203","H220","H222","H224","H250","H251","H252","H280","H300","H310","H330","H334","H340","H341","H350","H351","H360","H361","H362","H372","EUH001","EUH006","EUH032","EUH070"},L173)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173)))))&gt;0,"MEDIUM",IF(SUMPRODUCT(--(NOT(ISERR(SEARCH({"H221","H223","H226","H227","H228","H242","H290","H303","H304","H305","H313","H315","H316","H319","H320","H333","H336","H401","H402","EUH066"},L173)))))&gt;0,"LOW","-")))</f>
        <v>-</v>
      </c>
      <c r="X173" s="22"/>
      <c r="Y173" s="23"/>
      <c r="Z173" s="4"/>
      <c r="AA173" s="4"/>
      <c r="AB173" s="2" t="str">
        <f>IF(SUMPRODUCT(--(NOT(ISERR(SEARCH({"H350","H351","H372","EUH070"},L173)))))&gt;0,"HIGH",IF(SUMPRODUCT(--(NOT(ISERR(SEARCH({"H301","H302","H311","H312","H314","H318","H332","H335","H370","H371","H373","EUH071"},L173)))))&gt;0,"MEDIUM",IF(SUMPRODUCT(--(NOT(ISERR(SEARCH({"H223","H227","H228","H242","H290","H303","H304","H305","H313","H315","H316","H318","H319","H320","H333","H336","EUH066"},L173)))))&gt;0,"LOW","-")))</f>
        <v>-</v>
      </c>
      <c r="AC173" s="2" t="str">
        <f>IF(SUMPRODUCT(--(NOT(ISERR(SEARCH({"H334"},L173)))))&gt;0,"HIGH",IF(SUMPRODUCT(--(NOT(ISERR(SEARCH({"H317"},L173)))))&gt;0,"MEDIUM","-"))</f>
        <v>-</v>
      </c>
      <c r="AD173" s="2" t="str">
        <f>IF(SUMPRODUCT(--(NOT(ISERR(SEARCH({"H340","H341","H360","H361","H362"},L173)))))&gt;0,"HIGH","-")</f>
        <v>-</v>
      </c>
      <c r="AE173" s="2" t="str">
        <f>IF(SUMPRODUCT(--(NOT(ISERR(SEARCH({"H300","H310","H330"},L173)))))&gt;0,"HIGH","-")</f>
        <v>-</v>
      </c>
      <c r="AF173" s="2" t="str">
        <f>IF(SUMPRODUCT(--(NOT(ISERR(SEARCH({"H250","H251","H252","EUH032"},L173)))))&gt;0,"HIGH",IF(SUMPRODUCT(--(NOT(ISERR(SEARCH({"H260","H261","H270","H271","H272","EUH014","EUH029","EUH031"},L173)))))&gt;0,"MEDIUM","-"))</f>
        <v>-</v>
      </c>
      <c r="AG173" s="2" t="str">
        <f>IF(SUMPRODUCT(--(NOT(ISERR(SEARCH({"H400","H410","H411","H412","H413","H420","EUH059"},L173)))))&gt;0,"MEDIUM",IF(SUMPRODUCT(--(NOT(ISERR(SEARCH({"H401","H402"},L173)))))&gt;0,"LOW","-"))</f>
        <v>-</v>
      </c>
      <c r="AH173" s="2" t="str">
        <f>IF(SUMPRODUCT(--(NOT(ISERR(SEARCH({"H200","H201","H202","H203","H280","EUH001","EUH006"},L173)))))&gt;0,"HIGH",IF(SUMPRODUCT(--(NOT(ISERR(SEARCH({"H204","H205","H240","H241","EUH018","EUH019","EUH044"},L173)))))&gt;0,"MEDIUM","-"))</f>
        <v>-</v>
      </c>
      <c r="AI173" s="2" t="str">
        <f>IF(SUMPRODUCT(--(NOT(ISERR(SEARCH({"H222","H224"},L173)))))&gt;0,"HIGH",IF(SUMPRODUCT(--(NOT(ISERR(SEARCH({"H225"},L173)))))&gt;0,"MEDIUM",IF(SUMPRODUCT(--(NOT(ISERR(SEARCH({"H226"},L173)))))&gt;0,"LOW","-")))</f>
        <v>-</v>
      </c>
      <c r="AJ173" s="2" t="str">
        <f>IF(SUMPRODUCT(--(NOT(ISERR(SEARCH({"H220"},M173)))))&gt;0,"HIGH",IF(SUMPRODUCT(--(NOT(ISERR(SEARCH({"H270","H271","H272"},M173)))))&gt;0,"MEDIUM",IF(SUMPRODUCT(--(NOT(ISERR(SEARCH({"H221"},M173)))))&gt;0,"LOW","-")))</f>
        <v>-</v>
      </c>
      <c r="AK173" s="2" t="str">
        <f>IF(SUMPRODUCT(--(NOT(ISERR(SEARCH({"H330"},L173)))))&gt;0,"HIGH",IF(SUMPRODUCT(--(NOT(ISERR(SEARCH({"H281","H331"},L173)))))&gt;0,"MEDIUM","-"))</f>
        <v>-</v>
      </c>
    </row>
    <row r="174" spans="1:37" ht="25" customHeight="1" x14ac:dyDescent="0.3">
      <c r="A174" s="38"/>
      <c r="B174" s="36"/>
      <c r="C174" s="36"/>
      <c r="D174" s="36"/>
      <c r="E174" s="36"/>
      <c r="F174" s="18"/>
      <c r="G174" s="19"/>
      <c r="H174" s="18"/>
      <c r="I174" s="18"/>
      <c r="J174" s="18"/>
      <c r="K174" s="18"/>
      <c r="L174" s="35"/>
      <c r="M174" s="18"/>
      <c r="N174" s="21" t="str">
        <f>IF(SUMPRODUCT(--(NOT(ISERR(SEARCH({"H400","H401","H402","H410","H411","H412","H413"},L174)))))&gt;0,"X","-")</f>
        <v>-</v>
      </c>
      <c r="O174" s="21" t="str">
        <f>IF(SUMPRODUCT(--(NOT(ISERR(SEARCH({"H302","H303","H312","H313","H315","H316","H317","H319","H320","H332","H333","H335","H336","H420","EUH014","EUH029","EUH031","EUH032","EUH059","EUH066"},L174)))))&gt;0,"X","-")</f>
        <v>-</v>
      </c>
      <c r="P174" s="21" t="str">
        <f>IF(SUMPRODUCT(--(NOT(ISERR(SEARCH({"H200","H201","H202","H203","H204","H205","H240","H241","EUH001","EUH006","EUH018","EUH019","EUH044"},L174)))))&gt;0,"X","-")</f>
        <v>-</v>
      </c>
      <c r="Q174" s="21" t="str">
        <f>IF(SUMPRODUCT(--(NOT(ISERR(SEARCH({"H304","H305","H334","H340","H341","H350","H351","H360","H361","H370","H371","H372","H373"},L174)))))&gt;0,"X","-")</f>
        <v>-</v>
      </c>
      <c r="R174" s="21" t="str">
        <f>IF(SUMPRODUCT(--(NOT(ISERR(SEARCH({"H280","H281"},L174)))))&gt;0,"X","-")</f>
        <v>-</v>
      </c>
      <c r="S174" s="21" t="str">
        <f>IF(SUMPRODUCT(--(NOT(ISERR(SEARCH({"H270","H271","H272","H281"},L174)))))&gt;0,"X","-")</f>
        <v>-</v>
      </c>
      <c r="T174" s="21" t="str">
        <f>IF(SUMPRODUCT(--(NOT(ISERR(SEARCH({"H203","H204","H220","H221","H222","H223","H224","H225","H226","H227","H228","H241","H242","H250","H251","H252","H260","H261"},L174)))))&gt;0,"X","-")</f>
        <v>-</v>
      </c>
      <c r="U174" s="21" t="str">
        <f>IF(SUMPRODUCT(--(NOT(ISERR(SEARCH({"H290","H314","H318","EUH071"},L174)))))&gt;0,"X","-")</f>
        <v>-</v>
      </c>
      <c r="V174" s="21" t="str">
        <f>IF(SUMPRODUCT(--(NOT(ISERR(SEARCH({"H300","H301","H310","H311","H330","H331","EUH070"},L174)))))&gt;0,"X","-")</f>
        <v>-</v>
      </c>
      <c r="W174" s="21" t="str">
        <f>IF(SUMPRODUCT(--(NOT(ISERR(SEARCH({"H200","201","H202","H203","H220","H222","H224","H250","H251","H252","H280","H300","H310","H330","H334","H340","H341","H350","H351","H360","H361","H362","H372","EUH001","EUH006","EUH032","EUH070"},L174)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174)))))&gt;0,"MEDIUM",IF(SUMPRODUCT(--(NOT(ISERR(SEARCH({"H221","H223","H226","H227","H228","H242","H290","H303","H304","H305","H313","H315","H316","H319","H320","H333","H336","H401","H402","EUH066"},L174)))))&gt;0,"LOW","-")))</f>
        <v>-</v>
      </c>
      <c r="X174" s="22"/>
      <c r="Y174" s="23"/>
      <c r="Z174" s="4"/>
      <c r="AA174" s="4"/>
      <c r="AB174" s="2" t="str">
        <f>IF(SUMPRODUCT(--(NOT(ISERR(SEARCH({"H350","H351","H372","EUH070"},L174)))))&gt;0,"HIGH",IF(SUMPRODUCT(--(NOT(ISERR(SEARCH({"H301","H302","H311","H312","H314","H318","H332","H335","H370","H371","H373","EUH071"},L174)))))&gt;0,"MEDIUM",IF(SUMPRODUCT(--(NOT(ISERR(SEARCH({"H223","H227","H228","H242","H290","H303","H304","H305","H313","H315","H316","H318","H319","H320","H333","H336","EUH066"},L174)))))&gt;0,"LOW","-")))</f>
        <v>-</v>
      </c>
      <c r="AC174" s="2" t="str">
        <f>IF(SUMPRODUCT(--(NOT(ISERR(SEARCH({"H334"},L174)))))&gt;0,"HIGH",IF(SUMPRODUCT(--(NOT(ISERR(SEARCH({"H317"},L174)))))&gt;0,"MEDIUM","-"))</f>
        <v>-</v>
      </c>
      <c r="AD174" s="2" t="str">
        <f>IF(SUMPRODUCT(--(NOT(ISERR(SEARCH({"H340","H341","H360","H361","H362"},L174)))))&gt;0,"HIGH","-")</f>
        <v>-</v>
      </c>
      <c r="AE174" s="2" t="str">
        <f>IF(SUMPRODUCT(--(NOT(ISERR(SEARCH({"H300","H310","H330"},L174)))))&gt;0,"HIGH","-")</f>
        <v>-</v>
      </c>
      <c r="AF174" s="2" t="str">
        <f>IF(SUMPRODUCT(--(NOT(ISERR(SEARCH({"H250","H251","H252","EUH032"},L174)))))&gt;0,"HIGH",IF(SUMPRODUCT(--(NOT(ISERR(SEARCH({"H260","H261","H270","H271","H272","EUH014","EUH029","EUH031"},L174)))))&gt;0,"MEDIUM","-"))</f>
        <v>-</v>
      </c>
      <c r="AG174" s="2" t="str">
        <f>IF(SUMPRODUCT(--(NOT(ISERR(SEARCH({"H400","H410","H411","H412","H413","H420","EUH059"},L174)))))&gt;0,"MEDIUM",IF(SUMPRODUCT(--(NOT(ISERR(SEARCH({"H401","H402"},L174)))))&gt;0,"LOW","-"))</f>
        <v>-</v>
      </c>
      <c r="AH174" s="2" t="str">
        <f>IF(SUMPRODUCT(--(NOT(ISERR(SEARCH({"H200","H201","H202","H203","H280","EUH001","EUH006"},L174)))))&gt;0,"HIGH",IF(SUMPRODUCT(--(NOT(ISERR(SEARCH({"H204","H205","H240","H241","EUH018","EUH019","EUH044"},L174)))))&gt;0,"MEDIUM","-"))</f>
        <v>-</v>
      </c>
      <c r="AI174" s="2" t="str">
        <f>IF(SUMPRODUCT(--(NOT(ISERR(SEARCH({"H222","H224"},L174)))))&gt;0,"HIGH",IF(SUMPRODUCT(--(NOT(ISERR(SEARCH({"H225"},L174)))))&gt;0,"MEDIUM",IF(SUMPRODUCT(--(NOT(ISERR(SEARCH({"H226"},L174)))))&gt;0,"LOW","-")))</f>
        <v>-</v>
      </c>
      <c r="AJ174" s="2" t="str">
        <f>IF(SUMPRODUCT(--(NOT(ISERR(SEARCH({"H220"},M174)))))&gt;0,"HIGH",IF(SUMPRODUCT(--(NOT(ISERR(SEARCH({"H270","H271","H272"},M174)))))&gt;0,"MEDIUM",IF(SUMPRODUCT(--(NOT(ISERR(SEARCH({"H221"},M174)))))&gt;0,"LOW","-")))</f>
        <v>-</v>
      </c>
      <c r="AK174" s="2" t="str">
        <f>IF(SUMPRODUCT(--(NOT(ISERR(SEARCH({"H330"},L174)))))&gt;0,"HIGH",IF(SUMPRODUCT(--(NOT(ISERR(SEARCH({"H281","H331"},L174)))))&gt;0,"MEDIUM","-"))</f>
        <v>-</v>
      </c>
    </row>
    <row r="175" spans="1:37" ht="25" customHeight="1" x14ac:dyDescent="0.3">
      <c r="A175" s="38"/>
      <c r="B175" s="36"/>
      <c r="C175" s="36"/>
      <c r="D175" s="36"/>
      <c r="E175" s="36"/>
      <c r="F175" s="18"/>
      <c r="G175" s="19"/>
      <c r="H175" s="18"/>
      <c r="I175" s="18"/>
      <c r="J175" s="18"/>
      <c r="K175" s="18"/>
      <c r="L175" s="35"/>
      <c r="M175" s="18"/>
      <c r="N175" s="21" t="str">
        <f>IF(SUMPRODUCT(--(NOT(ISERR(SEARCH({"H400","H401","H402","H410","H411","H412","H413"},L175)))))&gt;0,"X","-")</f>
        <v>-</v>
      </c>
      <c r="O175" s="21" t="str">
        <f>IF(SUMPRODUCT(--(NOT(ISERR(SEARCH({"H302","H303","H312","H313","H315","H316","H317","H319","H320","H332","H333","H335","H336","H420","EUH014","EUH029","EUH031","EUH032","EUH059","EUH066"},L175)))))&gt;0,"X","-")</f>
        <v>-</v>
      </c>
      <c r="P175" s="21" t="str">
        <f>IF(SUMPRODUCT(--(NOT(ISERR(SEARCH({"H200","H201","H202","H203","H204","H205","H240","H241","EUH001","EUH006","EUH018","EUH019","EUH044"},L175)))))&gt;0,"X","-")</f>
        <v>-</v>
      </c>
      <c r="Q175" s="21" t="str">
        <f>IF(SUMPRODUCT(--(NOT(ISERR(SEARCH({"H304","H305","H334","H340","H341","H350","H351","H360","H361","H370","H371","H372","H373"},L175)))))&gt;0,"X","-")</f>
        <v>-</v>
      </c>
      <c r="R175" s="21" t="str">
        <f>IF(SUMPRODUCT(--(NOT(ISERR(SEARCH({"H280","H281"},L175)))))&gt;0,"X","-")</f>
        <v>-</v>
      </c>
      <c r="S175" s="21" t="str">
        <f>IF(SUMPRODUCT(--(NOT(ISERR(SEARCH({"H270","H271","H272","H281"},L175)))))&gt;0,"X","-")</f>
        <v>-</v>
      </c>
      <c r="T175" s="21" t="str">
        <f>IF(SUMPRODUCT(--(NOT(ISERR(SEARCH({"H203","H204","H220","H221","H222","H223","H224","H225","H226","H227","H228","H241","H242","H250","H251","H252","H260","H261"},L175)))))&gt;0,"X","-")</f>
        <v>-</v>
      </c>
      <c r="U175" s="21" t="str">
        <f>IF(SUMPRODUCT(--(NOT(ISERR(SEARCH({"H290","H314","H318","EUH071"},L175)))))&gt;0,"X","-")</f>
        <v>-</v>
      </c>
      <c r="V175" s="21" t="str">
        <f>IF(SUMPRODUCT(--(NOT(ISERR(SEARCH({"H300","H301","H310","H311","H330","H331","EUH070"},L175)))))&gt;0,"X","-")</f>
        <v>-</v>
      </c>
      <c r="W175" s="21" t="str">
        <f>IF(SUMPRODUCT(--(NOT(ISERR(SEARCH({"H200","201","H202","H203","H220","H222","H224","H250","H251","H252","H280","H300","H310","H330","H334","H340","H341","H350","H351","H360","H361","H362","H372","EUH001","EUH006","EUH032","EUH070"},L175)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175)))))&gt;0,"MEDIUM",IF(SUMPRODUCT(--(NOT(ISERR(SEARCH({"H221","H223","H226","H227","H228","H242","H290","H303","H304","H305","H313","H315","H316","H319","H320","H333","H336","H401","H402","EUH066"},L175)))))&gt;0,"LOW","-")))</f>
        <v>-</v>
      </c>
      <c r="X175" s="22"/>
      <c r="Y175" s="23"/>
      <c r="Z175" s="4"/>
      <c r="AA175" s="4"/>
      <c r="AB175" s="2" t="str">
        <f>IF(SUMPRODUCT(--(NOT(ISERR(SEARCH({"H350","H351","H372","EUH070"},L175)))))&gt;0,"HIGH",IF(SUMPRODUCT(--(NOT(ISERR(SEARCH({"H301","H302","H311","H312","H314","H318","H332","H335","H370","H371","H373","EUH071"},L175)))))&gt;0,"MEDIUM",IF(SUMPRODUCT(--(NOT(ISERR(SEARCH({"H223","H227","H228","H242","H290","H303","H304","H305","H313","H315","H316","H318","H319","H320","H333","H336","EUH066"},L175)))))&gt;0,"LOW","-")))</f>
        <v>-</v>
      </c>
      <c r="AC175" s="2" t="str">
        <f>IF(SUMPRODUCT(--(NOT(ISERR(SEARCH({"H334"},L175)))))&gt;0,"HIGH",IF(SUMPRODUCT(--(NOT(ISERR(SEARCH({"H317"},L175)))))&gt;0,"MEDIUM","-"))</f>
        <v>-</v>
      </c>
      <c r="AD175" s="2" t="str">
        <f>IF(SUMPRODUCT(--(NOT(ISERR(SEARCH({"H340","H341","H360","H361","H362"},L175)))))&gt;0,"HIGH","-")</f>
        <v>-</v>
      </c>
      <c r="AE175" s="2" t="str">
        <f>IF(SUMPRODUCT(--(NOT(ISERR(SEARCH({"H300","H310","H330"},L175)))))&gt;0,"HIGH","-")</f>
        <v>-</v>
      </c>
      <c r="AF175" s="2" t="str">
        <f>IF(SUMPRODUCT(--(NOT(ISERR(SEARCH({"H250","H251","H252","EUH032"},L175)))))&gt;0,"HIGH",IF(SUMPRODUCT(--(NOT(ISERR(SEARCH({"H260","H261","H270","H271","H272","EUH014","EUH029","EUH031"},L175)))))&gt;0,"MEDIUM","-"))</f>
        <v>-</v>
      </c>
      <c r="AG175" s="2" t="str">
        <f>IF(SUMPRODUCT(--(NOT(ISERR(SEARCH({"H400","H410","H411","H412","H413","H420","EUH059"},L175)))))&gt;0,"MEDIUM",IF(SUMPRODUCT(--(NOT(ISERR(SEARCH({"H401","H402"},L175)))))&gt;0,"LOW","-"))</f>
        <v>-</v>
      </c>
      <c r="AH175" s="2" t="str">
        <f>IF(SUMPRODUCT(--(NOT(ISERR(SEARCH({"H200","H201","H202","H203","H280","EUH001","EUH006"},L175)))))&gt;0,"HIGH",IF(SUMPRODUCT(--(NOT(ISERR(SEARCH({"H204","H205","H240","H241","EUH018","EUH019","EUH044"},L175)))))&gt;0,"MEDIUM","-"))</f>
        <v>-</v>
      </c>
      <c r="AI175" s="2" t="str">
        <f>IF(SUMPRODUCT(--(NOT(ISERR(SEARCH({"H222","H224"},L175)))))&gt;0,"HIGH",IF(SUMPRODUCT(--(NOT(ISERR(SEARCH({"H225"},L175)))))&gt;0,"MEDIUM",IF(SUMPRODUCT(--(NOT(ISERR(SEARCH({"H226"},L175)))))&gt;0,"LOW","-")))</f>
        <v>-</v>
      </c>
      <c r="AJ175" s="2" t="str">
        <f>IF(SUMPRODUCT(--(NOT(ISERR(SEARCH({"H220"},M175)))))&gt;0,"HIGH",IF(SUMPRODUCT(--(NOT(ISERR(SEARCH({"H270","H271","H272"},M175)))))&gt;0,"MEDIUM",IF(SUMPRODUCT(--(NOT(ISERR(SEARCH({"H221"},M175)))))&gt;0,"LOW","-")))</f>
        <v>-</v>
      </c>
      <c r="AK175" s="2" t="str">
        <f>IF(SUMPRODUCT(--(NOT(ISERR(SEARCH({"H330"},L175)))))&gt;0,"HIGH",IF(SUMPRODUCT(--(NOT(ISERR(SEARCH({"H281","H331"},L175)))))&gt;0,"MEDIUM","-"))</f>
        <v>-</v>
      </c>
    </row>
    <row r="176" spans="1:37" ht="25" customHeight="1" x14ac:dyDescent="0.3">
      <c r="A176" s="38"/>
      <c r="B176" s="36"/>
      <c r="C176" s="36"/>
      <c r="D176" s="36"/>
      <c r="E176" s="36"/>
      <c r="F176" s="18"/>
      <c r="G176" s="19"/>
      <c r="H176" s="18"/>
      <c r="I176" s="18"/>
      <c r="J176" s="18"/>
      <c r="K176" s="18"/>
      <c r="L176" s="35"/>
      <c r="M176" s="18"/>
      <c r="N176" s="21" t="str">
        <f>IF(SUMPRODUCT(--(NOT(ISERR(SEARCH({"H400","H401","H402","H410","H411","H412","H413"},L176)))))&gt;0,"X","-")</f>
        <v>-</v>
      </c>
      <c r="O176" s="21" t="str">
        <f>IF(SUMPRODUCT(--(NOT(ISERR(SEARCH({"H302","H303","H312","H313","H315","H316","H317","H319","H320","H332","H333","H335","H336","H420","EUH014","EUH029","EUH031","EUH032","EUH059","EUH066"},L176)))))&gt;0,"X","-")</f>
        <v>-</v>
      </c>
      <c r="P176" s="21" t="str">
        <f>IF(SUMPRODUCT(--(NOT(ISERR(SEARCH({"H200","H201","H202","H203","H204","H205","H240","H241","EUH001","EUH006","EUH018","EUH019","EUH044"},L176)))))&gt;0,"X","-")</f>
        <v>-</v>
      </c>
      <c r="Q176" s="21" t="str">
        <f>IF(SUMPRODUCT(--(NOT(ISERR(SEARCH({"H304","H305","H334","H340","H341","H350","H351","H360","H361","H370","H371","H372","H373"},L176)))))&gt;0,"X","-")</f>
        <v>-</v>
      </c>
      <c r="R176" s="21" t="str">
        <f>IF(SUMPRODUCT(--(NOT(ISERR(SEARCH({"H280","H281"},L176)))))&gt;0,"X","-")</f>
        <v>-</v>
      </c>
      <c r="S176" s="21" t="str">
        <f>IF(SUMPRODUCT(--(NOT(ISERR(SEARCH({"H270","H271","H272","H281"},L176)))))&gt;0,"X","-")</f>
        <v>-</v>
      </c>
      <c r="T176" s="21" t="str">
        <f>IF(SUMPRODUCT(--(NOT(ISERR(SEARCH({"H203","H204","H220","H221","H222","H223","H224","H225","H226","H227","H228","H241","H242","H250","H251","H252","H260","H261"},L176)))))&gt;0,"X","-")</f>
        <v>-</v>
      </c>
      <c r="U176" s="21" t="str">
        <f>IF(SUMPRODUCT(--(NOT(ISERR(SEARCH({"H290","H314","H318","EUH071"},L176)))))&gt;0,"X","-")</f>
        <v>-</v>
      </c>
      <c r="V176" s="21" t="str">
        <f>IF(SUMPRODUCT(--(NOT(ISERR(SEARCH({"H300","H301","H310","H311","H330","H331","EUH070"},L176)))))&gt;0,"X","-")</f>
        <v>-</v>
      </c>
      <c r="W176" s="21" t="str">
        <f>IF(SUMPRODUCT(--(NOT(ISERR(SEARCH({"H200","201","H202","H203","H220","H222","H224","H250","H251","H252","H280","H300","H310","H330","H334","H340","H341","H350","H351","H360","H361","H362","H372","EUH001","EUH006","EUH032","EUH070"},L176)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176)))))&gt;0,"MEDIUM",IF(SUMPRODUCT(--(NOT(ISERR(SEARCH({"H221","H223","H226","H227","H228","H242","H290","H303","H304","H305","H313","H315","H316","H319","H320","H333","H336","H401","H402","EUH066"},L176)))))&gt;0,"LOW","-")))</f>
        <v>-</v>
      </c>
      <c r="X176" s="22"/>
      <c r="Y176" s="23"/>
      <c r="Z176" s="4"/>
      <c r="AA176" s="4"/>
      <c r="AB176" s="2" t="str">
        <f>IF(SUMPRODUCT(--(NOT(ISERR(SEARCH({"H350","H351","H372","EUH070"},L176)))))&gt;0,"HIGH",IF(SUMPRODUCT(--(NOT(ISERR(SEARCH({"H301","H302","H311","H312","H314","H318","H332","H335","H370","H371","H373","EUH071"},L176)))))&gt;0,"MEDIUM",IF(SUMPRODUCT(--(NOT(ISERR(SEARCH({"H223","H227","H228","H242","H290","H303","H304","H305","H313","H315","H316","H318","H319","H320","H333","H336","EUH066"},L176)))))&gt;0,"LOW","-")))</f>
        <v>-</v>
      </c>
      <c r="AC176" s="2" t="str">
        <f>IF(SUMPRODUCT(--(NOT(ISERR(SEARCH({"H334"},L176)))))&gt;0,"HIGH",IF(SUMPRODUCT(--(NOT(ISERR(SEARCH({"H317"},L176)))))&gt;0,"MEDIUM","-"))</f>
        <v>-</v>
      </c>
      <c r="AD176" s="2" t="str">
        <f>IF(SUMPRODUCT(--(NOT(ISERR(SEARCH({"H340","H341","H360","H361","H362"},L176)))))&gt;0,"HIGH","-")</f>
        <v>-</v>
      </c>
      <c r="AE176" s="2" t="str">
        <f>IF(SUMPRODUCT(--(NOT(ISERR(SEARCH({"H300","H310","H330"},L176)))))&gt;0,"HIGH","-")</f>
        <v>-</v>
      </c>
      <c r="AF176" s="2" t="str">
        <f>IF(SUMPRODUCT(--(NOT(ISERR(SEARCH({"H250","H251","H252","EUH032"},L176)))))&gt;0,"HIGH",IF(SUMPRODUCT(--(NOT(ISERR(SEARCH({"H260","H261","H270","H271","H272","EUH014","EUH029","EUH031"},L176)))))&gt;0,"MEDIUM","-"))</f>
        <v>-</v>
      </c>
      <c r="AG176" s="2" t="str">
        <f>IF(SUMPRODUCT(--(NOT(ISERR(SEARCH({"H400","H410","H411","H412","H413","H420","EUH059"},L176)))))&gt;0,"MEDIUM",IF(SUMPRODUCT(--(NOT(ISERR(SEARCH({"H401","H402"},L176)))))&gt;0,"LOW","-"))</f>
        <v>-</v>
      </c>
      <c r="AH176" s="2" t="str">
        <f>IF(SUMPRODUCT(--(NOT(ISERR(SEARCH({"H200","H201","H202","H203","H280","EUH001","EUH006"},L176)))))&gt;0,"HIGH",IF(SUMPRODUCT(--(NOT(ISERR(SEARCH({"H204","H205","H240","H241","EUH018","EUH019","EUH044"},L176)))))&gt;0,"MEDIUM","-"))</f>
        <v>-</v>
      </c>
      <c r="AI176" s="2" t="str">
        <f>IF(SUMPRODUCT(--(NOT(ISERR(SEARCH({"H222","H224"},L176)))))&gt;0,"HIGH",IF(SUMPRODUCT(--(NOT(ISERR(SEARCH({"H225"},L176)))))&gt;0,"MEDIUM",IF(SUMPRODUCT(--(NOT(ISERR(SEARCH({"H226"},L176)))))&gt;0,"LOW","-")))</f>
        <v>-</v>
      </c>
      <c r="AJ176" s="2" t="str">
        <f>IF(SUMPRODUCT(--(NOT(ISERR(SEARCH({"H220"},M176)))))&gt;0,"HIGH",IF(SUMPRODUCT(--(NOT(ISERR(SEARCH({"H270","H271","H272"},M176)))))&gt;0,"MEDIUM",IF(SUMPRODUCT(--(NOT(ISERR(SEARCH({"H221"},M176)))))&gt;0,"LOW","-")))</f>
        <v>-</v>
      </c>
      <c r="AK176" s="2" t="str">
        <f>IF(SUMPRODUCT(--(NOT(ISERR(SEARCH({"H330"},L176)))))&gt;0,"HIGH",IF(SUMPRODUCT(--(NOT(ISERR(SEARCH({"H281","H331"},L176)))))&gt;0,"MEDIUM","-"))</f>
        <v>-</v>
      </c>
    </row>
    <row r="177" spans="1:37" ht="25" customHeight="1" x14ac:dyDescent="0.3">
      <c r="A177" s="38"/>
      <c r="B177" s="36"/>
      <c r="C177" s="36"/>
      <c r="D177" s="36"/>
      <c r="E177" s="36"/>
      <c r="F177" s="18"/>
      <c r="G177" s="19"/>
      <c r="H177" s="18"/>
      <c r="I177" s="18"/>
      <c r="J177" s="18"/>
      <c r="K177" s="18"/>
      <c r="L177" s="35"/>
      <c r="M177" s="18"/>
      <c r="N177" s="21" t="str">
        <f>IF(SUMPRODUCT(--(NOT(ISERR(SEARCH({"H400","H401","H402","H410","H411","H412","H413"},L177)))))&gt;0,"X","-")</f>
        <v>-</v>
      </c>
      <c r="O177" s="21" t="str">
        <f>IF(SUMPRODUCT(--(NOT(ISERR(SEARCH({"H302","H303","H312","H313","H315","H316","H317","H319","H320","H332","H333","H335","H336","H420","EUH014","EUH029","EUH031","EUH032","EUH059","EUH066"},L177)))))&gt;0,"X","-")</f>
        <v>-</v>
      </c>
      <c r="P177" s="21" t="str">
        <f>IF(SUMPRODUCT(--(NOT(ISERR(SEARCH({"H200","H201","H202","H203","H204","H205","H240","H241","EUH001","EUH006","EUH018","EUH019","EUH044"},L177)))))&gt;0,"X","-")</f>
        <v>-</v>
      </c>
      <c r="Q177" s="21" t="str">
        <f>IF(SUMPRODUCT(--(NOT(ISERR(SEARCH({"H304","H305","H334","H340","H341","H350","H351","H360","H361","H370","H371","H372","H373"},L177)))))&gt;0,"X","-")</f>
        <v>-</v>
      </c>
      <c r="R177" s="21" t="str">
        <f>IF(SUMPRODUCT(--(NOT(ISERR(SEARCH({"H280","H281"},L177)))))&gt;0,"X","-")</f>
        <v>-</v>
      </c>
      <c r="S177" s="21" t="str">
        <f>IF(SUMPRODUCT(--(NOT(ISERR(SEARCH({"H270","H271","H272","H281"},L177)))))&gt;0,"X","-")</f>
        <v>-</v>
      </c>
      <c r="T177" s="21" t="str">
        <f>IF(SUMPRODUCT(--(NOT(ISERR(SEARCH({"H203","H204","H220","H221","H222","H223","H224","H225","H226","H227","H228","H241","H242","H250","H251","H252","H260","H261"},L177)))))&gt;0,"X","-")</f>
        <v>-</v>
      </c>
      <c r="U177" s="21" t="str">
        <f>IF(SUMPRODUCT(--(NOT(ISERR(SEARCH({"H290","H314","H318","EUH071"},L177)))))&gt;0,"X","-")</f>
        <v>-</v>
      </c>
      <c r="V177" s="21" t="str">
        <f>IF(SUMPRODUCT(--(NOT(ISERR(SEARCH({"H300","H301","H310","H311","H330","H331","EUH070"},L177)))))&gt;0,"X","-")</f>
        <v>-</v>
      </c>
      <c r="W177" s="21" t="str">
        <f>IF(SUMPRODUCT(--(NOT(ISERR(SEARCH({"H200","201","H202","H203","H220","H222","H224","H250","H251","H252","H280","H300","H310","H330","H334","H340","H341","H350","H351","H360","H361","H362","H372","EUH001","EUH006","EUH032","EUH070"},L177)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177)))))&gt;0,"MEDIUM",IF(SUMPRODUCT(--(NOT(ISERR(SEARCH({"H221","H223","H226","H227","H228","H242","H290","H303","H304","H305","H313","H315","H316","H319","H320","H333","H336","H401","H402","EUH066"},L177)))))&gt;0,"LOW","-")))</f>
        <v>-</v>
      </c>
      <c r="X177" s="22"/>
      <c r="Y177" s="23"/>
      <c r="Z177" s="4"/>
      <c r="AA177" s="4"/>
      <c r="AB177" s="2" t="str">
        <f>IF(SUMPRODUCT(--(NOT(ISERR(SEARCH({"H350","H351","H372","EUH070"},L177)))))&gt;0,"HIGH",IF(SUMPRODUCT(--(NOT(ISERR(SEARCH({"H301","H302","H311","H312","H314","H318","H332","H335","H370","H371","H373","EUH071"},L177)))))&gt;0,"MEDIUM",IF(SUMPRODUCT(--(NOT(ISERR(SEARCH({"H223","H227","H228","H242","H290","H303","H304","H305","H313","H315","H316","H318","H319","H320","H333","H336","EUH066"},L177)))))&gt;0,"LOW","-")))</f>
        <v>-</v>
      </c>
      <c r="AC177" s="2" t="str">
        <f>IF(SUMPRODUCT(--(NOT(ISERR(SEARCH({"H334"},L177)))))&gt;0,"HIGH",IF(SUMPRODUCT(--(NOT(ISERR(SEARCH({"H317"},L177)))))&gt;0,"MEDIUM","-"))</f>
        <v>-</v>
      </c>
      <c r="AD177" s="2" t="str">
        <f>IF(SUMPRODUCT(--(NOT(ISERR(SEARCH({"H340","H341","H360","H361","H362"},L177)))))&gt;0,"HIGH","-")</f>
        <v>-</v>
      </c>
      <c r="AE177" s="2" t="str">
        <f>IF(SUMPRODUCT(--(NOT(ISERR(SEARCH({"H300","H310","H330"},L177)))))&gt;0,"HIGH","-")</f>
        <v>-</v>
      </c>
      <c r="AF177" s="2" t="str">
        <f>IF(SUMPRODUCT(--(NOT(ISERR(SEARCH({"H250","H251","H252","EUH032"},L177)))))&gt;0,"HIGH",IF(SUMPRODUCT(--(NOT(ISERR(SEARCH({"H260","H261","H270","H271","H272","EUH014","EUH029","EUH031"},L177)))))&gt;0,"MEDIUM","-"))</f>
        <v>-</v>
      </c>
      <c r="AG177" s="2" t="str">
        <f>IF(SUMPRODUCT(--(NOT(ISERR(SEARCH({"H400","H410","H411","H412","H413","H420","EUH059"},L177)))))&gt;0,"MEDIUM",IF(SUMPRODUCT(--(NOT(ISERR(SEARCH({"H401","H402"},L177)))))&gt;0,"LOW","-"))</f>
        <v>-</v>
      </c>
      <c r="AH177" s="2" t="str">
        <f>IF(SUMPRODUCT(--(NOT(ISERR(SEARCH({"H200","H201","H202","H203","H280","EUH001","EUH006"},L177)))))&gt;0,"HIGH",IF(SUMPRODUCT(--(NOT(ISERR(SEARCH({"H204","H205","H240","H241","EUH018","EUH019","EUH044"},L177)))))&gt;0,"MEDIUM","-"))</f>
        <v>-</v>
      </c>
      <c r="AI177" s="2" t="str">
        <f>IF(SUMPRODUCT(--(NOT(ISERR(SEARCH({"H222","H224"},L177)))))&gt;0,"HIGH",IF(SUMPRODUCT(--(NOT(ISERR(SEARCH({"H225"},L177)))))&gt;0,"MEDIUM",IF(SUMPRODUCT(--(NOT(ISERR(SEARCH({"H226"},L177)))))&gt;0,"LOW","-")))</f>
        <v>-</v>
      </c>
      <c r="AJ177" s="2" t="str">
        <f>IF(SUMPRODUCT(--(NOT(ISERR(SEARCH({"H220"},M177)))))&gt;0,"HIGH",IF(SUMPRODUCT(--(NOT(ISERR(SEARCH({"H270","H271","H272"},M177)))))&gt;0,"MEDIUM",IF(SUMPRODUCT(--(NOT(ISERR(SEARCH({"H221"},M177)))))&gt;0,"LOW","-")))</f>
        <v>-</v>
      </c>
      <c r="AK177" s="2" t="str">
        <f>IF(SUMPRODUCT(--(NOT(ISERR(SEARCH({"H330"},L177)))))&gt;0,"HIGH",IF(SUMPRODUCT(--(NOT(ISERR(SEARCH({"H281","H331"},L177)))))&gt;0,"MEDIUM","-"))</f>
        <v>-</v>
      </c>
    </row>
    <row r="178" spans="1:37" ht="25" customHeight="1" x14ac:dyDescent="0.3">
      <c r="A178" s="38"/>
      <c r="B178" s="36"/>
      <c r="C178" s="36"/>
      <c r="D178" s="36"/>
      <c r="E178" s="36"/>
      <c r="F178" s="18"/>
      <c r="G178" s="19"/>
      <c r="H178" s="18"/>
      <c r="I178" s="18"/>
      <c r="J178" s="18"/>
      <c r="K178" s="18"/>
      <c r="L178" s="35"/>
      <c r="M178" s="18"/>
      <c r="N178" s="21" t="str">
        <f>IF(SUMPRODUCT(--(NOT(ISERR(SEARCH({"H400","H401","H402","H410","H411","H412","H413"},L178)))))&gt;0,"X","-")</f>
        <v>-</v>
      </c>
      <c r="O178" s="21" t="str">
        <f>IF(SUMPRODUCT(--(NOT(ISERR(SEARCH({"H302","H303","H312","H313","H315","H316","H317","H319","H320","H332","H333","H335","H336","H420","EUH014","EUH029","EUH031","EUH032","EUH059","EUH066"},L178)))))&gt;0,"X","-")</f>
        <v>-</v>
      </c>
      <c r="P178" s="21" t="str">
        <f>IF(SUMPRODUCT(--(NOT(ISERR(SEARCH({"H200","H201","H202","H203","H204","H205","H240","H241","EUH001","EUH006","EUH018","EUH019","EUH044"},L178)))))&gt;0,"X","-")</f>
        <v>-</v>
      </c>
      <c r="Q178" s="21" t="str">
        <f>IF(SUMPRODUCT(--(NOT(ISERR(SEARCH({"H304","H305","H334","H340","H341","H350","H351","H360","H361","H370","H371","H372","H373"},L178)))))&gt;0,"X","-")</f>
        <v>-</v>
      </c>
      <c r="R178" s="21" t="str">
        <f>IF(SUMPRODUCT(--(NOT(ISERR(SEARCH({"H280","H281"},L178)))))&gt;0,"X","-")</f>
        <v>-</v>
      </c>
      <c r="S178" s="21" t="str">
        <f>IF(SUMPRODUCT(--(NOT(ISERR(SEARCH({"H270","H271","H272","H281"},L178)))))&gt;0,"X","-")</f>
        <v>-</v>
      </c>
      <c r="T178" s="21" t="str">
        <f>IF(SUMPRODUCT(--(NOT(ISERR(SEARCH({"H203","H204","H220","H221","H222","H223","H224","H225","H226","H227","H228","H241","H242","H250","H251","H252","H260","H261"},L178)))))&gt;0,"X","-")</f>
        <v>-</v>
      </c>
      <c r="U178" s="21" t="str">
        <f>IF(SUMPRODUCT(--(NOT(ISERR(SEARCH({"H290","H314","H318","EUH071"},L178)))))&gt;0,"X","-")</f>
        <v>-</v>
      </c>
      <c r="V178" s="21" t="str">
        <f>IF(SUMPRODUCT(--(NOT(ISERR(SEARCH({"H300","H301","H310","H311","H330","H331","EUH070"},L178)))))&gt;0,"X","-")</f>
        <v>-</v>
      </c>
      <c r="W178" s="21" t="str">
        <f>IF(SUMPRODUCT(--(NOT(ISERR(SEARCH({"H200","201","H202","H203","H220","H222","H224","H250","H251","H252","H280","H300","H310","H330","H334","H340","H341","H350","H351","H360","H361","H362","H372","EUH001","EUH006","EUH032","EUH070"},L178)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178)))))&gt;0,"MEDIUM",IF(SUMPRODUCT(--(NOT(ISERR(SEARCH({"H221","H223","H226","H227","H228","H242","H290","H303","H304","H305","H313","H315","H316","H319","H320","H333","H336","H401","H402","EUH066"},L178)))))&gt;0,"LOW","-")))</f>
        <v>-</v>
      </c>
      <c r="X178" s="22"/>
      <c r="Y178" s="23"/>
      <c r="Z178" s="4"/>
      <c r="AA178" s="4"/>
      <c r="AB178" s="2" t="str">
        <f>IF(SUMPRODUCT(--(NOT(ISERR(SEARCH({"H350","H351","H372","EUH070"},L178)))))&gt;0,"HIGH",IF(SUMPRODUCT(--(NOT(ISERR(SEARCH({"H301","H302","H311","H312","H314","H318","H332","H335","H370","H371","H373","EUH071"},L178)))))&gt;0,"MEDIUM",IF(SUMPRODUCT(--(NOT(ISERR(SEARCH({"H223","H227","H228","H242","H290","H303","H304","H305","H313","H315","H316","H318","H319","H320","H333","H336","EUH066"},L178)))))&gt;0,"LOW","-")))</f>
        <v>-</v>
      </c>
      <c r="AC178" s="2" t="str">
        <f>IF(SUMPRODUCT(--(NOT(ISERR(SEARCH({"H334"},L178)))))&gt;0,"HIGH",IF(SUMPRODUCT(--(NOT(ISERR(SEARCH({"H317"},L178)))))&gt;0,"MEDIUM","-"))</f>
        <v>-</v>
      </c>
      <c r="AD178" s="2" t="str">
        <f>IF(SUMPRODUCT(--(NOT(ISERR(SEARCH({"H340","H341","H360","H361","H362"},L178)))))&gt;0,"HIGH","-")</f>
        <v>-</v>
      </c>
      <c r="AE178" s="2" t="str">
        <f>IF(SUMPRODUCT(--(NOT(ISERR(SEARCH({"H300","H310","H330"},L178)))))&gt;0,"HIGH","-")</f>
        <v>-</v>
      </c>
      <c r="AF178" s="2" t="str">
        <f>IF(SUMPRODUCT(--(NOT(ISERR(SEARCH({"H250","H251","H252","EUH032"},L178)))))&gt;0,"HIGH",IF(SUMPRODUCT(--(NOT(ISERR(SEARCH({"H260","H261","H270","H271","H272","EUH014","EUH029","EUH031"},L178)))))&gt;0,"MEDIUM","-"))</f>
        <v>-</v>
      </c>
      <c r="AG178" s="2" t="str">
        <f>IF(SUMPRODUCT(--(NOT(ISERR(SEARCH({"H400","H410","H411","H412","H413","H420","EUH059"},L178)))))&gt;0,"MEDIUM",IF(SUMPRODUCT(--(NOT(ISERR(SEARCH({"H401","H402"},L178)))))&gt;0,"LOW","-"))</f>
        <v>-</v>
      </c>
      <c r="AH178" s="2" t="str">
        <f>IF(SUMPRODUCT(--(NOT(ISERR(SEARCH({"H200","H201","H202","H203","H280","EUH001","EUH006"},L178)))))&gt;0,"HIGH",IF(SUMPRODUCT(--(NOT(ISERR(SEARCH({"H204","H205","H240","H241","EUH018","EUH019","EUH044"},L178)))))&gt;0,"MEDIUM","-"))</f>
        <v>-</v>
      </c>
      <c r="AI178" s="2" t="str">
        <f>IF(SUMPRODUCT(--(NOT(ISERR(SEARCH({"H222","H224"},L178)))))&gt;0,"HIGH",IF(SUMPRODUCT(--(NOT(ISERR(SEARCH({"H225"},L178)))))&gt;0,"MEDIUM",IF(SUMPRODUCT(--(NOT(ISERR(SEARCH({"H226"},L178)))))&gt;0,"LOW","-")))</f>
        <v>-</v>
      </c>
      <c r="AJ178" s="2" t="str">
        <f>IF(SUMPRODUCT(--(NOT(ISERR(SEARCH({"H220"},M178)))))&gt;0,"HIGH",IF(SUMPRODUCT(--(NOT(ISERR(SEARCH({"H270","H271","H272"},M178)))))&gt;0,"MEDIUM",IF(SUMPRODUCT(--(NOT(ISERR(SEARCH({"H221"},M178)))))&gt;0,"LOW","-")))</f>
        <v>-</v>
      </c>
      <c r="AK178" s="2" t="str">
        <f>IF(SUMPRODUCT(--(NOT(ISERR(SEARCH({"H330"},L178)))))&gt;0,"HIGH",IF(SUMPRODUCT(--(NOT(ISERR(SEARCH({"H281","H331"},L178)))))&gt;0,"MEDIUM","-"))</f>
        <v>-</v>
      </c>
    </row>
    <row r="179" spans="1:37" ht="25" customHeight="1" x14ac:dyDescent="0.3">
      <c r="A179" s="38"/>
      <c r="B179" s="36"/>
      <c r="C179" s="36"/>
      <c r="D179" s="36"/>
      <c r="E179" s="36"/>
      <c r="F179" s="18"/>
      <c r="G179" s="19"/>
      <c r="H179" s="18"/>
      <c r="I179" s="18"/>
      <c r="J179" s="18"/>
      <c r="K179" s="18"/>
      <c r="L179" s="35"/>
      <c r="M179" s="18"/>
      <c r="N179" s="21" t="str">
        <f>IF(SUMPRODUCT(--(NOT(ISERR(SEARCH({"H400","H401","H402","H410","H411","H412","H413"},L179)))))&gt;0,"X","-")</f>
        <v>-</v>
      </c>
      <c r="O179" s="21" t="str">
        <f>IF(SUMPRODUCT(--(NOT(ISERR(SEARCH({"H302","H303","H312","H313","H315","H316","H317","H319","H320","H332","H333","H335","H336","H420","EUH014","EUH029","EUH031","EUH032","EUH059","EUH066"},L179)))))&gt;0,"X","-")</f>
        <v>-</v>
      </c>
      <c r="P179" s="21" t="str">
        <f>IF(SUMPRODUCT(--(NOT(ISERR(SEARCH({"H200","H201","H202","H203","H204","H205","H240","H241","EUH001","EUH006","EUH018","EUH019","EUH044"},L179)))))&gt;0,"X","-")</f>
        <v>-</v>
      </c>
      <c r="Q179" s="21" t="str">
        <f>IF(SUMPRODUCT(--(NOT(ISERR(SEARCH({"H304","H305","H334","H340","H341","H350","H351","H360","H361","H370","H371","H372","H373"},L179)))))&gt;0,"X","-")</f>
        <v>-</v>
      </c>
      <c r="R179" s="21" t="str">
        <f>IF(SUMPRODUCT(--(NOT(ISERR(SEARCH({"H280","H281"},L179)))))&gt;0,"X","-")</f>
        <v>-</v>
      </c>
      <c r="S179" s="21" t="str">
        <f>IF(SUMPRODUCT(--(NOT(ISERR(SEARCH({"H270","H271","H272","H281"},L179)))))&gt;0,"X","-")</f>
        <v>-</v>
      </c>
      <c r="T179" s="21" t="str">
        <f>IF(SUMPRODUCT(--(NOT(ISERR(SEARCH({"H203","H204","H220","H221","H222","H223","H224","H225","H226","H227","H228","H241","H242","H250","H251","H252","H260","H261"},L179)))))&gt;0,"X","-")</f>
        <v>-</v>
      </c>
      <c r="U179" s="21" t="str">
        <f>IF(SUMPRODUCT(--(NOT(ISERR(SEARCH({"H290","H314","H318","EUH071"},L179)))))&gt;0,"X","-")</f>
        <v>-</v>
      </c>
      <c r="V179" s="21" t="str">
        <f>IF(SUMPRODUCT(--(NOT(ISERR(SEARCH({"H300","H301","H310","H311","H330","H331","EUH070"},L179)))))&gt;0,"X","-")</f>
        <v>-</v>
      </c>
      <c r="W179" s="21" t="str">
        <f>IF(SUMPRODUCT(--(NOT(ISERR(SEARCH({"H200","201","H202","H203","H220","H222","H224","H250","H251","H252","H280","H300","H310","H330","H334","H340","H341","H350","H351","H360","H361","H362","H372","EUH001","EUH006","EUH032","EUH070"},L179)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179)))))&gt;0,"MEDIUM",IF(SUMPRODUCT(--(NOT(ISERR(SEARCH({"H221","H223","H226","H227","H228","H242","H290","H303","H304","H305","H313","H315","H316","H319","H320","H333","H336","H401","H402","EUH066"},L179)))))&gt;0,"LOW","-")))</f>
        <v>-</v>
      </c>
      <c r="X179" s="22"/>
      <c r="Y179" s="23"/>
      <c r="Z179" s="4"/>
      <c r="AA179" s="4"/>
      <c r="AB179" s="2" t="str">
        <f>IF(SUMPRODUCT(--(NOT(ISERR(SEARCH({"H350","H351","H372","EUH070"},L179)))))&gt;0,"HIGH",IF(SUMPRODUCT(--(NOT(ISERR(SEARCH({"H301","H302","H311","H312","H314","H318","H332","H335","H370","H371","H373","EUH071"},L179)))))&gt;0,"MEDIUM",IF(SUMPRODUCT(--(NOT(ISERR(SEARCH({"H223","H227","H228","H242","H290","H303","H304","H305","H313","H315","H316","H318","H319","H320","H333","H336","EUH066"},L179)))))&gt;0,"LOW","-")))</f>
        <v>-</v>
      </c>
      <c r="AC179" s="2" t="str">
        <f>IF(SUMPRODUCT(--(NOT(ISERR(SEARCH({"H334"},L179)))))&gt;0,"HIGH",IF(SUMPRODUCT(--(NOT(ISERR(SEARCH({"H317"},L179)))))&gt;0,"MEDIUM","-"))</f>
        <v>-</v>
      </c>
      <c r="AD179" s="2" t="str">
        <f>IF(SUMPRODUCT(--(NOT(ISERR(SEARCH({"H340","H341","H360","H361","H362"},L179)))))&gt;0,"HIGH","-")</f>
        <v>-</v>
      </c>
      <c r="AE179" s="2" t="str">
        <f>IF(SUMPRODUCT(--(NOT(ISERR(SEARCH({"H300","H310","H330"},L179)))))&gt;0,"HIGH","-")</f>
        <v>-</v>
      </c>
      <c r="AF179" s="2" t="str">
        <f>IF(SUMPRODUCT(--(NOT(ISERR(SEARCH({"H250","H251","H252","EUH032"},L179)))))&gt;0,"HIGH",IF(SUMPRODUCT(--(NOT(ISERR(SEARCH({"H260","H261","H270","H271","H272","EUH014","EUH029","EUH031"},L179)))))&gt;0,"MEDIUM","-"))</f>
        <v>-</v>
      </c>
      <c r="AG179" s="2" t="str">
        <f>IF(SUMPRODUCT(--(NOT(ISERR(SEARCH({"H400","H410","H411","H412","H413","H420","EUH059"},L179)))))&gt;0,"MEDIUM",IF(SUMPRODUCT(--(NOT(ISERR(SEARCH({"H401","H402"},L179)))))&gt;0,"LOW","-"))</f>
        <v>-</v>
      </c>
      <c r="AH179" s="2" t="str">
        <f>IF(SUMPRODUCT(--(NOT(ISERR(SEARCH({"H200","H201","H202","H203","H280","EUH001","EUH006"},L179)))))&gt;0,"HIGH",IF(SUMPRODUCT(--(NOT(ISERR(SEARCH({"H204","H205","H240","H241","EUH018","EUH019","EUH044"},L179)))))&gt;0,"MEDIUM","-"))</f>
        <v>-</v>
      </c>
      <c r="AI179" s="2" t="str">
        <f>IF(SUMPRODUCT(--(NOT(ISERR(SEARCH({"H222","H224"},L179)))))&gt;0,"HIGH",IF(SUMPRODUCT(--(NOT(ISERR(SEARCH({"H225"},L179)))))&gt;0,"MEDIUM",IF(SUMPRODUCT(--(NOT(ISERR(SEARCH({"H226"},L179)))))&gt;0,"LOW","-")))</f>
        <v>-</v>
      </c>
      <c r="AJ179" s="2" t="str">
        <f>IF(SUMPRODUCT(--(NOT(ISERR(SEARCH({"H220"},M179)))))&gt;0,"HIGH",IF(SUMPRODUCT(--(NOT(ISERR(SEARCH({"H270","H271","H272"},M179)))))&gt;0,"MEDIUM",IF(SUMPRODUCT(--(NOT(ISERR(SEARCH({"H221"},M179)))))&gt;0,"LOW","-")))</f>
        <v>-</v>
      </c>
      <c r="AK179" s="2" t="str">
        <f>IF(SUMPRODUCT(--(NOT(ISERR(SEARCH({"H330"},L179)))))&gt;0,"HIGH",IF(SUMPRODUCT(--(NOT(ISERR(SEARCH({"H281","H331"},L179)))))&gt;0,"MEDIUM","-"))</f>
        <v>-</v>
      </c>
    </row>
    <row r="180" spans="1:37" ht="25" customHeight="1" x14ac:dyDescent="0.3">
      <c r="A180" s="38"/>
      <c r="B180" s="36"/>
      <c r="C180" s="36"/>
      <c r="D180" s="36"/>
      <c r="E180" s="36"/>
      <c r="F180" s="18"/>
      <c r="G180" s="19"/>
      <c r="H180" s="18"/>
      <c r="I180" s="18"/>
      <c r="J180" s="18"/>
      <c r="K180" s="18"/>
      <c r="L180" s="35"/>
      <c r="M180" s="18"/>
      <c r="N180" s="21" t="str">
        <f>IF(SUMPRODUCT(--(NOT(ISERR(SEARCH({"H400","H401","H402","H410","H411","H412","H413"},L180)))))&gt;0,"X","-")</f>
        <v>-</v>
      </c>
      <c r="O180" s="21" t="str">
        <f>IF(SUMPRODUCT(--(NOT(ISERR(SEARCH({"H302","H303","H312","H313","H315","H316","H317","H319","H320","H332","H333","H335","H336","H420","EUH014","EUH029","EUH031","EUH032","EUH059","EUH066"},L180)))))&gt;0,"X","-")</f>
        <v>-</v>
      </c>
      <c r="P180" s="21" t="str">
        <f>IF(SUMPRODUCT(--(NOT(ISERR(SEARCH({"H200","H201","H202","H203","H204","H205","H240","H241","EUH001","EUH006","EUH018","EUH019","EUH044"},L180)))))&gt;0,"X","-")</f>
        <v>-</v>
      </c>
      <c r="Q180" s="21" t="str">
        <f>IF(SUMPRODUCT(--(NOT(ISERR(SEARCH({"H304","H305","H334","H340","H341","H350","H351","H360","H361","H370","H371","H372","H373"},L180)))))&gt;0,"X","-")</f>
        <v>-</v>
      </c>
      <c r="R180" s="21" t="str">
        <f>IF(SUMPRODUCT(--(NOT(ISERR(SEARCH({"H280","H281"},L180)))))&gt;0,"X","-")</f>
        <v>-</v>
      </c>
      <c r="S180" s="21" t="str">
        <f>IF(SUMPRODUCT(--(NOT(ISERR(SEARCH({"H270","H271","H272","H281"},L180)))))&gt;0,"X","-")</f>
        <v>-</v>
      </c>
      <c r="T180" s="21" t="str">
        <f>IF(SUMPRODUCT(--(NOT(ISERR(SEARCH({"H203","H204","H220","H221","H222","H223","H224","H225","H226","H227","H228","H241","H242","H250","H251","H252","H260","H261"},L180)))))&gt;0,"X","-")</f>
        <v>-</v>
      </c>
      <c r="U180" s="21" t="str">
        <f>IF(SUMPRODUCT(--(NOT(ISERR(SEARCH({"H290","H314","H318","EUH071"},L180)))))&gt;0,"X","-")</f>
        <v>-</v>
      </c>
      <c r="V180" s="21" t="str">
        <f>IF(SUMPRODUCT(--(NOT(ISERR(SEARCH({"H300","H301","H310","H311","H330","H331","EUH070"},L180)))))&gt;0,"X","-")</f>
        <v>-</v>
      </c>
      <c r="W180" s="21" t="str">
        <f>IF(SUMPRODUCT(--(NOT(ISERR(SEARCH({"H200","201","H202","H203","H220","H222","H224","H250","H251","H252","H280","H300","H310","H330","H334","H340","H341","H350","H351","H360","H361","H362","H372","EUH001","EUH006","EUH032","EUH070"},L180)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180)))))&gt;0,"MEDIUM",IF(SUMPRODUCT(--(NOT(ISERR(SEARCH({"H221","H223","H226","H227","H228","H242","H290","H303","H304","H305","H313","H315","H316","H319","H320","H333","H336","H401","H402","EUH066"},L180)))))&gt;0,"LOW","-")))</f>
        <v>-</v>
      </c>
      <c r="X180" s="22"/>
      <c r="Y180" s="23"/>
      <c r="Z180" s="4"/>
      <c r="AA180" s="4"/>
      <c r="AB180" s="2" t="str">
        <f>IF(SUMPRODUCT(--(NOT(ISERR(SEARCH({"H350","H351","H372","EUH070"},L180)))))&gt;0,"HIGH",IF(SUMPRODUCT(--(NOT(ISERR(SEARCH({"H301","H302","H311","H312","H314","H318","H332","H335","H370","H371","H373","EUH071"},L180)))))&gt;0,"MEDIUM",IF(SUMPRODUCT(--(NOT(ISERR(SEARCH({"H223","H227","H228","H242","H290","H303","H304","H305","H313","H315","H316","H318","H319","H320","H333","H336","EUH066"},L180)))))&gt;0,"LOW","-")))</f>
        <v>-</v>
      </c>
      <c r="AC180" s="2" t="str">
        <f>IF(SUMPRODUCT(--(NOT(ISERR(SEARCH({"H334"},L180)))))&gt;0,"HIGH",IF(SUMPRODUCT(--(NOT(ISERR(SEARCH({"H317"},L180)))))&gt;0,"MEDIUM","-"))</f>
        <v>-</v>
      </c>
      <c r="AD180" s="2" t="str">
        <f>IF(SUMPRODUCT(--(NOT(ISERR(SEARCH({"H340","H341","H360","H361","H362"},L180)))))&gt;0,"HIGH","-")</f>
        <v>-</v>
      </c>
      <c r="AE180" s="2" t="str">
        <f>IF(SUMPRODUCT(--(NOT(ISERR(SEARCH({"H300","H310","H330"},L180)))))&gt;0,"HIGH","-")</f>
        <v>-</v>
      </c>
      <c r="AF180" s="2" t="str">
        <f>IF(SUMPRODUCT(--(NOT(ISERR(SEARCH({"H250","H251","H252","EUH032"},L180)))))&gt;0,"HIGH",IF(SUMPRODUCT(--(NOT(ISERR(SEARCH({"H260","H261","H270","H271","H272","EUH014","EUH029","EUH031"},L180)))))&gt;0,"MEDIUM","-"))</f>
        <v>-</v>
      </c>
      <c r="AG180" s="2" t="str">
        <f>IF(SUMPRODUCT(--(NOT(ISERR(SEARCH({"H400","H410","H411","H412","H413","H420","EUH059"},L180)))))&gt;0,"MEDIUM",IF(SUMPRODUCT(--(NOT(ISERR(SEARCH({"H401","H402"},L180)))))&gt;0,"LOW","-"))</f>
        <v>-</v>
      </c>
      <c r="AH180" s="2" t="str">
        <f>IF(SUMPRODUCT(--(NOT(ISERR(SEARCH({"H200","H201","H202","H203","H280","EUH001","EUH006"},L180)))))&gt;0,"HIGH",IF(SUMPRODUCT(--(NOT(ISERR(SEARCH({"H204","H205","H240","H241","EUH018","EUH019","EUH044"},L180)))))&gt;0,"MEDIUM","-"))</f>
        <v>-</v>
      </c>
      <c r="AI180" s="2" t="str">
        <f>IF(SUMPRODUCT(--(NOT(ISERR(SEARCH({"H222","H224"},L180)))))&gt;0,"HIGH",IF(SUMPRODUCT(--(NOT(ISERR(SEARCH({"H225"},L180)))))&gt;0,"MEDIUM",IF(SUMPRODUCT(--(NOT(ISERR(SEARCH({"H226"},L180)))))&gt;0,"LOW","-")))</f>
        <v>-</v>
      </c>
      <c r="AJ180" s="2" t="str">
        <f>IF(SUMPRODUCT(--(NOT(ISERR(SEARCH({"H220"},M180)))))&gt;0,"HIGH",IF(SUMPRODUCT(--(NOT(ISERR(SEARCH({"H270","H271","H272"},M180)))))&gt;0,"MEDIUM",IF(SUMPRODUCT(--(NOT(ISERR(SEARCH({"H221"},M180)))))&gt;0,"LOW","-")))</f>
        <v>-</v>
      </c>
      <c r="AK180" s="2" t="str">
        <f>IF(SUMPRODUCT(--(NOT(ISERR(SEARCH({"H330"},L180)))))&gt;0,"HIGH",IF(SUMPRODUCT(--(NOT(ISERR(SEARCH({"H281","H331"},L180)))))&gt;0,"MEDIUM","-"))</f>
        <v>-</v>
      </c>
    </row>
    <row r="181" spans="1:37" ht="25" customHeight="1" x14ac:dyDescent="0.3">
      <c r="A181" s="39"/>
      <c r="B181" s="36"/>
      <c r="C181" s="36"/>
      <c r="D181" s="36"/>
      <c r="E181" s="36"/>
      <c r="F181" s="18"/>
      <c r="G181" s="19"/>
      <c r="H181" s="18"/>
      <c r="I181" s="18"/>
      <c r="J181" s="18"/>
      <c r="K181" s="18"/>
      <c r="L181" s="37"/>
      <c r="M181" s="18"/>
      <c r="N181" s="21" t="str">
        <f>IF(SUMPRODUCT(--(NOT(ISERR(SEARCH({"H400","H401","H402","H410","H411","H412","H413"},L181)))))&gt;0,"X","-")</f>
        <v>-</v>
      </c>
      <c r="O181" s="21" t="str">
        <f>IF(SUMPRODUCT(--(NOT(ISERR(SEARCH({"H302","H303","H312","H313","H315","H316","H317","H319","H320","H332","H333","H335","H336","H420","EUH014","EUH029","EUH031","EUH032","EUH059","EUH066"},L181)))))&gt;0,"X","-")</f>
        <v>-</v>
      </c>
      <c r="P181" s="21" t="str">
        <f>IF(SUMPRODUCT(--(NOT(ISERR(SEARCH({"H200","H201","H202","H203","H204","H205","H240","H241","EUH001","EUH006","EUH018","EUH019","EUH044"},L181)))))&gt;0,"X","-")</f>
        <v>-</v>
      </c>
      <c r="Q181" s="21" t="str">
        <f>IF(SUMPRODUCT(--(NOT(ISERR(SEARCH({"H304","H305","H334","H340","H341","H350","H351","H360","H361","H370","H371","H372","H373"},L181)))))&gt;0,"X","-")</f>
        <v>-</v>
      </c>
      <c r="R181" s="21" t="str">
        <f>IF(SUMPRODUCT(--(NOT(ISERR(SEARCH({"H280","H281"},L181)))))&gt;0,"X","-")</f>
        <v>-</v>
      </c>
      <c r="S181" s="21" t="str">
        <f>IF(SUMPRODUCT(--(NOT(ISERR(SEARCH({"H270","H271","H272","H281"},L181)))))&gt;0,"X","-")</f>
        <v>-</v>
      </c>
      <c r="T181" s="21" t="str">
        <f>IF(SUMPRODUCT(--(NOT(ISERR(SEARCH({"H203","H204","H220","H221","H222","H223","H224","H225","H226","H227","H228","H241","H242","H250","H251","H252","H260","H261"},L181)))))&gt;0,"X","-")</f>
        <v>-</v>
      </c>
      <c r="U181" s="21" t="str">
        <f>IF(SUMPRODUCT(--(NOT(ISERR(SEARCH({"H290","H314","H318","EUH071"},L181)))))&gt;0,"X","-")</f>
        <v>-</v>
      </c>
      <c r="V181" s="21" t="str">
        <f>IF(SUMPRODUCT(--(NOT(ISERR(SEARCH({"H300","H301","H310","H311","H330","H331","EUH070"},L181)))))&gt;0,"X","-")</f>
        <v>-</v>
      </c>
      <c r="W181" s="21" t="str">
        <f>IF(SUMPRODUCT(--(NOT(ISERR(SEARCH({"H200","201","H202","H203","H220","H222","H224","H250","H251","H252","H280","H300","H310","H330","H334","H340","H341","H350","H351","H360","H361","H362","H372","EUH001","EUH006","EUH032","EUH070"},L181)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181)))))&gt;0,"MEDIUM",IF(SUMPRODUCT(--(NOT(ISERR(SEARCH({"H221","H223","H226","H227","H228","H242","H290","H303","H304","H305","H313","H315","H316","H319","H320","H333","H336","H401","H402","EUH066"},L181)))))&gt;0,"LOW","-")))</f>
        <v>-</v>
      </c>
      <c r="X181" s="22"/>
      <c r="Y181" s="23"/>
      <c r="Z181" s="4"/>
      <c r="AA181" s="4"/>
      <c r="AB181" s="2" t="str">
        <f>IF(SUMPRODUCT(--(NOT(ISERR(SEARCH({"H350","H351","H372","EUH070"},L181)))))&gt;0,"HIGH",IF(SUMPRODUCT(--(NOT(ISERR(SEARCH({"H301","H302","H311","H312","H314","H318","H332","H335","H370","H371","H373","EUH071"},L181)))))&gt;0,"MEDIUM",IF(SUMPRODUCT(--(NOT(ISERR(SEARCH({"H223","H227","H228","H242","H290","H303","H304","H305","H313","H315","H316","H318","H319","H320","H333","H336","EUH066"},L181)))))&gt;0,"LOW","-")))</f>
        <v>-</v>
      </c>
      <c r="AC181" s="2" t="str">
        <f>IF(SUMPRODUCT(--(NOT(ISERR(SEARCH({"H334"},L181)))))&gt;0,"HIGH",IF(SUMPRODUCT(--(NOT(ISERR(SEARCH({"H317"},L181)))))&gt;0,"MEDIUM","-"))</f>
        <v>-</v>
      </c>
      <c r="AD181" s="2" t="str">
        <f>IF(SUMPRODUCT(--(NOT(ISERR(SEARCH({"H340","H341","H360","H361","H362"},L181)))))&gt;0,"HIGH","-")</f>
        <v>-</v>
      </c>
      <c r="AE181" s="2" t="str">
        <f>IF(SUMPRODUCT(--(NOT(ISERR(SEARCH({"H300","H310","H330"},L181)))))&gt;0,"HIGH","-")</f>
        <v>-</v>
      </c>
      <c r="AF181" s="2" t="str">
        <f>IF(SUMPRODUCT(--(NOT(ISERR(SEARCH({"H250","H251","H252","EUH032"},L181)))))&gt;0,"HIGH",IF(SUMPRODUCT(--(NOT(ISERR(SEARCH({"H260","H261","H270","H271","H272","EUH014","EUH029","EUH031"},L181)))))&gt;0,"MEDIUM","-"))</f>
        <v>-</v>
      </c>
      <c r="AG181" s="2" t="str">
        <f>IF(SUMPRODUCT(--(NOT(ISERR(SEARCH({"H400","H410","H411","H412","H413","H420","EUH059"},L181)))))&gt;0,"MEDIUM",IF(SUMPRODUCT(--(NOT(ISERR(SEARCH({"H401","H402"},L181)))))&gt;0,"LOW","-"))</f>
        <v>-</v>
      </c>
      <c r="AH181" s="2" t="str">
        <f>IF(SUMPRODUCT(--(NOT(ISERR(SEARCH({"H200","H201","H202","H203","H280","EUH001","EUH006"},L181)))))&gt;0,"HIGH",IF(SUMPRODUCT(--(NOT(ISERR(SEARCH({"H204","H205","H240","H241","EUH018","EUH019","EUH044"},L181)))))&gt;0,"MEDIUM","-"))</f>
        <v>-</v>
      </c>
      <c r="AI181" s="2" t="str">
        <f>IF(SUMPRODUCT(--(NOT(ISERR(SEARCH({"H222","H224"},L181)))))&gt;0,"HIGH",IF(SUMPRODUCT(--(NOT(ISERR(SEARCH({"H225"},L181)))))&gt;0,"MEDIUM",IF(SUMPRODUCT(--(NOT(ISERR(SEARCH({"H226"},L181)))))&gt;0,"LOW","-")))</f>
        <v>-</v>
      </c>
      <c r="AJ181" s="2" t="str">
        <f>IF(SUMPRODUCT(--(NOT(ISERR(SEARCH({"H220"},M181)))))&gt;0,"HIGH",IF(SUMPRODUCT(--(NOT(ISERR(SEARCH({"H270","H271","H272"},M181)))))&gt;0,"MEDIUM",IF(SUMPRODUCT(--(NOT(ISERR(SEARCH({"H221"},M181)))))&gt;0,"LOW","-")))</f>
        <v>-</v>
      </c>
      <c r="AK181" s="2" t="str">
        <f>IF(SUMPRODUCT(--(NOT(ISERR(SEARCH({"H330"},L181)))))&gt;0,"HIGH",IF(SUMPRODUCT(--(NOT(ISERR(SEARCH({"H281","H331"},L181)))))&gt;0,"MEDIUM","-"))</f>
        <v>-</v>
      </c>
    </row>
    <row r="182" spans="1:37" ht="25" customHeight="1" x14ac:dyDescent="0.3">
      <c r="A182" s="39"/>
      <c r="B182" s="36"/>
      <c r="C182" s="36"/>
      <c r="D182" s="36"/>
      <c r="E182" s="36"/>
      <c r="F182" s="18"/>
      <c r="G182" s="19"/>
      <c r="H182" s="18"/>
      <c r="I182" s="18"/>
      <c r="J182" s="18"/>
      <c r="K182" s="18"/>
      <c r="L182" s="35"/>
      <c r="M182" s="18"/>
      <c r="N182" s="21" t="str">
        <f>IF(SUMPRODUCT(--(NOT(ISERR(SEARCH({"H400","H401","H402","H410","H411","H412","H413"},L182)))))&gt;0,"X","-")</f>
        <v>-</v>
      </c>
      <c r="O182" s="21" t="str">
        <f>IF(SUMPRODUCT(--(NOT(ISERR(SEARCH({"H302","H303","H312","H313","H315","H316","H317","H319","H320","H332","H333","H335","H336","H420","EUH014","EUH029","EUH031","EUH032","EUH059","EUH066"},L182)))))&gt;0,"X","-")</f>
        <v>-</v>
      </c>
      <c r="P182" s="21" t="str">
        <f>IF(SUMPRODUCT(--(NOT(ISERR(SEARCH({"H200","H201","H202","H203","H204","H205","H240","H241","EUH001","EUH006","EUH018","EUH019","EUH044"},L182)))))&gt;0,"X","-")</f>
        <v>-</v>
      </c>
      <c r="Q182" s="21" t="str">
        <f>IF(SUMPRODUCT(--(NOT(ISERR(SEARCH({"H304","H305","H334","H340","H341","H350","H351","H360","H361","H370","H371","H372","H373"},L182)))))&gt;0,"X","-")</f>
        <v>-</v>
      </c>
      <c r="R182" s="21" t="str">
        <f>IF(SUMPRODUCT(--(NOT(ISERR(SEARCH({"H280","H281"},L182)))))&gt;0,"X","-")</f>
        <v>-</v>
      </c>
      <c r="S182" s="21" t="str">
        <f>IF(SUMPRODUCT(--(NOT(ISERR(SEARCH({"H270","H271","H272","H281"},L182)))))&gt;0,"X","-")</f>
        <v>-</v>
      </c>
      <c r="T182" s="21" t="str">
        <f>IF(SUMPRODUCT(--(NOT(ISERR(SEARCH({"H203","H204","H220","H221","H222","H223","H224","H225","H226","H227","H228","H241","H242","H250","H251","H252","H260","H261"},L182)))))&gt;0,"X","-")</f>
        <v>-</v>
      </c>
      <c r="U182" s="21" t="str">
        <f>IF(SUMPRODUCT(--(NOT(ISERR(SEARCH({"H290","H314","H318","EUH071"},L182)))))&gt;0,"X","-")</f>
        <v>-</v>
      </c>
      <c r="V182" s="21" t="str">
        <f>IF(SUMPRODUCT(--(NOT(ISERR(SEARCH({"H300","H301","H310","H311","H330","H331","EUH070"},L182)))))&gt;0,"X","-")</f>
        <v>-</v>
      </c>
      <c r="W182" s="21" t="str">
        <f>IF(SUMPRODUCT(--(NOT(ISERR(SEARCH({"H200","201","H202","H203","H220","H222","H224","H250","H251","H252","H280","H300","H310","H330","H334","H340","H341","H350","H351","H360","H361","H362","H372","EUH001","EUH006","EUH032","EUH070"},L182)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182)))))&gt;0,"MEDIUM",IF(SUMPRODUCT(--(NOT(ISERR(SEARCH({"H221","H223","H226","H227","H228","H242","H290","H303","H304","H305","H313","H315","H316","H319","H320","H333","H336","H401","H402","EUH066"},L182)))))&gt;0,"LOW","-")))</f>
        <v>-</v>
      </c>
      <c r="X182" s="22"/>
      <c r="Y182" s="23"/>
      <c r="Z182" s="4"/>
      <c r="AA182" s="4"/>
      <c r="AB182" s="2" t="str">
        <f>IF(SUMPRODUCT(--(NOT(ISERR(SEARCH({"H350","H351","H372","EUH070"},L182)))))&gt;0,"HIGH",IF(SUMPRODUCT(--(NOT(ISERR(SEARCH({"H301","H302","H311","H312","H314","H318","H332","H335","H370","H371","H373","EUH071"},L182)))))&gt;0,"MEDIUM",IF(SUMPRODUCT(--(NOT(ISERR(SEARCH({"H223","H227","H228","H242","H290","H303","H304","H305","H313","H315","H316","H318","H319","H320","H333","H336","EUH066"},L182)))))&gt;0,"LOW","-")))</f>
        <v>-</v>
      </c>
      <c r="AC182" s="2" t="str">
        <f>IF(SUMPRODUCT(--(NOT(ISERR(SEARCH({"H334"},L182)))))&gt;0,"HIGH",IF(SUMPRODUCT(--(NOT(ISERR(SEARCH({"H317"},L182)))))&gt;0,"MEDIUM","-"))</f>
        <v>-</v>
      </c>
      <c r="AD182" s="2" t="str">
        <f>IF(SUMPRODUCT(--(NOT(ISERR(SEARCH({"H340","H341","H360","H361","H362"},L182)))))&gt;0,"HIGH","-")</f>
        <v>-</v>
      </c>
      <c r="AE182" s="2" t="str">
        <f>IF(SUMPRODUCT(--(NOT(ISERR(SEARCH({"H300","H310","H330"},L182)))))&gt;0,"HIGH","-")</f>
        <v>-</v>
      </c>
      <c r="AF182" s="2" t="str">
        <f>IF(SUMPRODUCT(--(NOT(ISERR(SEARCH({"H250","H251","H252","EUH032"},L182)))))&gt;0,"HIGH",IF(SUMPRODUCT(--(NOT(ISERR(SEARCH({"H260","H261","H270","H271","H272","EUH014","EUH029","EUH031"},L182)))))&gt;0,"MEDIUM","-"))</f>
        <v>-</v>
      </c>
      <c r="AG182" s="2" t="str">
        <f>IF(SUMPRODUCT(--(NOT(ISERR(SEARCH({"H400","H410","H411","H412","H413","H420","EUH059"},L182)))))&gt;0,"MEDIUM",IF(SUMPRODUCT(--(NOT(ISERR(SEARCH({"H401","H402"},L182)))))&gt;0,"LOW","-"))</f>
        <v>-</v>
      </c>
      <c r="AH182" s="2" t="str">
        <f>IF(SUMPRODUCT(--(NOT(ISERR(SEARCH({"H200","H201","H202","H203","H280","EUH001","EUH006"},L182)))))&gt;0,"HIGH",IF(SUMPRODUCT(--(NOT(ISERR(SEARCH({"H204","H205","H240","H241","EUH018","EUH019","EUH044"},L182)))))&gt;0,"MEDIUM","-"))</f>
        <v>-</v>
      </c>
      <c r="AI182" s="2" t="str">
        <f>IF(SUMPRODUCT(--(NOT(ISERR(SEARCH({"H222","H224"},L182)))))&gt;0,"HIGH",IF(SUMPRODUCT(--(NOT(ISERR(SEARCH({"H225"},L182)))))&gt;0,"MEDIUM",IF(SUMPRODUCT(--(NOT(ISERR(SEARCH({"H226"},L182)))))&gt;0,"LOW","-")))</f>
        <v>-</v>
      </c>
      <c r="AJ182" s="2" t="str">
        <f>IF(SUMPRODUCT(--(NOT(ISERR(SEARCH({"H220"},M182)))))&gt;0,"HIGH",IF(SUMPRODUCT(--(NOT(ISERR(SEARCH({"H270","H271","H272"},M182)))))&gt;0,"MEDIUM",IF(SUMPRODUCT(--(NOT(ISERR(SEARCH({"H221"},M182)))))&gt;0,"LOW","-")))</f>
        <v>-</v>
      </c>
      <c r="AK182" s="2" t="str">
        <f>IF(SUMPRODUCT(--(NOT(ISERR(SEARCH({"H330"},L182)))))&gt;0,"HIGH",IF(SUMPRODUCT(--(NOT(ISERR(SEARCH({"H281","H331"},L182)))))&gt;0,"MEDIUM","-"))</f>
        <v>-</v>
      </c>
    </row>
    <row r="183" spans="1:37" ht="25" customHeight="1" x14ac:dyDescent="0.3">
      <c r="A183" s="39"/>
      <c r="B183" s="36"/>
      <c r="C183" s="36"/>
      <c r="D183" s="36"/>
      <c r="E183" s="36"/>
      <c r="F183" s="18"/>
      <c r="G183" s="19"/>
      <c r="H183" s="18"/>
      <c r="I183" s="18"/>
      <c r="J183" s="18"/>
      <c r="K183" s="18"/>
      <c r="L183" s="37"/>
      <c r="M183" s="18"/>
      <c r="N183" s="21" t="str">
        <f>IF(SUMPRODUCT(--(NOT(ISERR(SEARCH({"H400","H401","H402","H410","H411","H412","H413"},L183)))))&gt;0,"X","-")</f>
        <v>-</v>
      </c>
      <c r="O183" s="21" t="str">
        <f>IF(SUMPRODUCT(--(NOT(ISERR(SEARCH({"H302","H303","H312","H313","H315","H316","H317","H319","H320","H332","H333","H335","H336","H420","EUH014","EUH029","EUH031","EUH032","EUH059","EUH066"},L183)))))&gt;0,"X","-")</f>
        <v>-</v>
      </c>
      <c r="P183" s="21" t="str">
        <f>IF(SUMPRODUCT(--(NOT(ISERR(SEARCH({"H200","H201","H202","H203","H204","H205","H240","H241","EUH001","EUH006","EUH018","EUH019","EUH044"},L183)))))&gt;0,"X","-")</f>
        <v>-</v>
      </c>
      <c r="Q183" s="21" t="str">
        <f>IF(SUMPRODUCT(--(NOT(ISERR(SEARCH({"H304","H305","H334","H340","H341","H350","H351","H360","H361","H370","H371","H372","H373"},L183)))))&gt;0,"X","-")</f>
        <v>-</v>
      </c>
      <c r="R183" s="21" t="str">
        <f>IF(SUMPRODUCT(--(NOT(ISERR(SEARCH({"H280","H281"},L183)))))&gt;0,"X","-")</f>
        <v>-</v>
      </c>
      <c r="S183" s="21" t="str">
        <f>IF(SUMPRODUCT(--(NOT(ISERR(SEARCH({"H270","H271","H272","H281"},L183)))))&gt;0,"X","-")</f>
        <v>-</v>
      </c>
      <c r="T183" s="21" t="str">
        <f>IF(SUMPRODUCT(--(NOT(ISERR(SEARCH({"H203","H204","H220","H221","H222","H223","H224","H225","H226","H227","H228","H241","H242","H250","H251","H252","H260","H261"},L183)))))&gt;0,"X","-")</f>
        <v>-</v>
      </c>
      <c r="U183" s="21" t="str">
        <f>IF(SUMPRODUCT(--(NOT(ISERR(SEARCH({"H290","H314","H318","EUH071"},L183)))))&gt;0,"X","-")</f>
        <v>-</v>
      </c>
      <c r="V183" s="21" t="str">
        <f>IF(SUMPRODUCT(--(NOT(ISERR(SEARCH({"H300","H301","H310","H311","H330","H331","EUH070"},L183)))))&gt;0,"X","-")</f>
        <v>-</v>
      </c>
      <c r="W183" s="21" t="str">
        <f>IF(SUMPRODUCT(--(NOT(ISERR(SEARCH({"H200","201","H202","H203","H220","H222","H224","H250","H251","H252","H280","H300","H310","H330","H334","H340","H341","H350","H351","H360","H361","H362","H372","EUH001","EUH006","EUH032","EUH070"},L183)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183)))))&gt;0,"MEDIUM",IF(SUMPRODUCT(--(NOT(ISERR(SEARCH({"H221","H223","H226","H227","H228","H242","H290","H303","H304","H305","H313","H315","H316","H319","H320","H333","H336","H401","H402","EUH066"},L183)))))&gt;0,"LOW","-")))</f>
        <v>-</v>
      </c>
      <c r="X183" s="22"/>
      <c r="Y183" s="23"/>
      <c r="Z183" s="4"/>
      <c r="AA183" s="4"/>
      <c r="AB183" s="2" t="str">
        <f>IF(SUMPRODUCT(--(NOT(ISERR(SEARCH({"H350","H351","H372","EUH070"},L183)))))&gt;0,"HIGH",IF(SUMPRODUCT(--(NOT(ISERR(SEARCH({"H301","H302","H311","H312","H314","H318","H332","H335","H370","H371","H373","EUH071"},L183)))))&gt;0,"MEDIUM",IF(SUMPRODUCT(--(NOT(ISERR(SEARCH({"H223","H227","H228","H242","H290","H303","H304","H305","H313","H315","H316","H318","H319","H320","H333","H336","EUH066"},L183)))))&gt;0,"LOW","-")))</f>
        <v>-</v>
      </c>
      <c r="AC183" s="2" t="str">
        <f>IF(SUMPRODUCT(--(NOT(ISERR(SEARCH({"H334"},L183)))))&gt;0,"HIGH",IF(SUMPRODUCT(--(NOT(ISERR(SEARCH({"H317"},L183)))))&gt;0,"MEDIUM","-"))</f>
        <v>-</v>
      </c>
      <c r="AD183" s="2" t="str">
        <f>IF(SUMPRODUCT(--(NOT(ISERR(SEARCH({"H340","H341","H360","H361","H362"},L183)))))&gt;0,"HIGH","-")</f>
        <v>-</v>
      </c>
      <c r="AE183" s="2" t="str">
        <f>IF(SUMPRODUCT(--(NOT(ISERR(SEARCH({"H300","H310","H330"},L183)))))&gt;0,"HIGH","-")</f>
        <v>-</v>
      </c>
      <c r="AF183" s="2" t="str">
        <f>IF(SUMPRODUCT(--(NOT(ISERR(SEARCH({"H250","H251","H252","EUH032"},L183)))))&gt;0,"HIGH",IF(SUMPRODUCT(--(NOT(ISERR(SEARCH({"H260","H261","H270","H271","H272","EUH014","EUH029","EUH031"},L183)))))&gt;0,"MEDIUM","-"))</f>
        <v>-</v>
      </c>
      <c r="AG183" s="2" t="str">
        <f>IF(SUMPRODUCT(--(NOT(ISERR(SEARCH({"H400","H410","H411","H412","H413","H420","EUH059"},L183)))))&gt;0,"MEDIUM",IF(SUMPRODUCT(--(NOT(ISERR(SEARCH({"H401","H402"},L183)))))&gt;0,"LOW","-"))</f>
        <v>-</v>
      </c>
      <c r="AH183" s="2" t="str">
        <f>IF(SUMPRODUCT(--(NOT(ISERR(SEARCH({"H200","H201","H202","H203","H280","EUH001","EUH006"},L183)))))&gt;0,"HIGH",IF(SUMPRODUCT(--(NOT(ISERR(SEARCH({"H204","H205","H240","H241","EUH018","EUH019","EUH044"},L183)))))&gt;0,"MEDIUM","-"))</f>
        <v>-</v>
      </c>
      <c r="AI183" s="2" t="str">
        <f>IF(SUMPRODUCT(--(NOT(ISERR(SEARCH({"H222","H224"},L183)))))&gt;0,"HIGH",IF(SUMPRODUCT(--(NOT(ISERR(SEARCH({"H225"},L183)))))&gt;0,"MEDIUM",IF(SUMPRODUCT(--(NOT(ISERR(SEARCH({"H226"},L183)))))&gt;0,"LOW","-")))</f>
        <v>-</v>
      </c>
      <c r="AJ183" s="2" t="str">
        <f>IF(SUMPRODUCT(--(NOT(ISERR(SEARCH({"H220"},M183)))))&gt;0,"HIGH",IF(SUMPRODUCT(--(NOT(ISERR(SEARCH({"H270","H271","H272"},M183)))))&gt;0,"MEDIUM",IF(SUMPRODUCT(--(NOT(ISERR(SEARCH({"H221"},M183)))))&gt;0,"LOW","-")))</f>
        <v>-</v>
      </c>
      <c r="AK183" s="2" t="str">
        <f>IF(SUMPRODUCT(--(NOT(ISERR(SEARCH({"H330"},L183)))))&gt;0,"HIGH",IF(SUMPRODUCT(--(NOT(ISERR(SEARCH({"H281","H331"},L183)))))&gt;0,"MEDIUM","-"))</f>
        <v>-</v>
      </c>
    </row>
    <row r="184" spans="1:37" ht="25" customHeight="1" x14ac:dyDescent="0.3">
      <c r="A184" s="38"/>
      <c r="B184" s="36"/>
      <c r="C184" s="36"/>
      <c r="D184" s="36"/>
      <c r="E184" s="36"/>
      <c r="F184" s="18"/>
      <c r="G184" s="19"/>
      <c r="H184" s="18"/>
      <c r="I184" s="18"/>
      <c r="J184" s="18"/>
      <c r="K184" s="18"/>
      <c r="L184" s="35"/>
      <c r="M184" s="18"/>
      <c r="N184" s="21" t="str">
        <f>IF(SUMPRODUCT(--(NOT(ISERR(SEARCH({"H400","H401","H402","H410","H411","H412","H413"},L184)))))&gt;0,"X","-")</f>
        <v>-</v>
      </c>
      <c r="O184" s="21" t="str">
        <f>IF(SUMPRODUCT(--(NOT(ISERR(SEARCH({"H302","H303","H312","H313","H315","H316","H317","H319","H320","H332","H333","H335","H336","H420","EUH014","EUH029","EUH031","EUH032","EUH059","EUH066"},L184)))))&gt;0,"X","-")</f>
        <v>-</v>
      </c>
      <c r="P184" s="21" t="str">
        <f>IF(SUMPRODUCT(--(NOT(ISERR(SEARCH({"H200","H201","H202","H203","H204","H205","H240","H241","EUH001","EUH006","EUH018","EUH019","EUH044"},L184)))))&gt;0,"X","-")</f>
        <v>-</v>
      </c>
      <c r="Q184" s="21" t="str">
        <f>IF(SUMPRODUCT(--(NOT(ISERR(SEARCH({"H304","H305","H334","H340","H341","H350","H351","H360","H361","H370","H371","H372","H373"},L184)))))&gt;0,"X","-")</f>
        <v>-</v>
      </c>
      <c r="R184" s="21" t="str">
        <f>IF(SUMPRODUCT(--(NOT(ISERR(SEARCH({"H280","H281"},L184)))))&gt;0,"X","-")</f>
        <v>-</v>
      </c>
      <c r="S184" s="21" t="str">
        <f>IF(SUMPRODUCT(--(NOT(ISERR(SEARCH({"H270","H271","H272","H281"},L184)))))&gt;0,"X","-")</f>
        <v>-</v>
      </c>
      <c r="T184" s="21" t="str">
        <f>IF(SUMPRODUCT(--(NOT(ISERR(SEARCH({"H203","H204","H220","H221","H222","H223","H224","H225","H226","H227","H228","H241","H242","H250","H251","H252","H260","H261"},L184)))))&gt;0,"X","-")</f>
        <v>-</v>
      </c>
      <c r="U184" s="21" t="str">
        <f>IF(SUMPRODUCT(--(NOT(ISERR(SEARCH({"H290","H314","H318","EUH071"},L184)))))&gt;0,"X","-")</f>
        <v>-</v>
      </c>
      <c r="V184" s="21" t="str">
        <f>IF(SUMPRODUCT(--(NOT(ISERR(SEARCH({"H300","H301","H310","H311","H330","H331","EUH070"},L184)))))&gt;0,"X","-")</f>
        <v>-</v>
      </c>
      <c r="W184" s="21" t="str">
        <f>IF(SUMPRODUCT(--(NOT(ISERR(SEARCH({"H200","201","H202","H203","H220","H222","H224","H250","H251","H252","H280","H300","H310","H330","H334","H340","H341","H350","H351","H360","H361","H362","H372","EUH001","EUH006","EUH032","EUH070"},L184)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184)))))&gt;0,"MEDIUM",IF(SUMPRODUCT(--(NOT(ISERR(SEARCH({"H221","H223","H226","H227","H228","H242","H290","H303","H304","H305","H313","H315","H316","H319","H320","H333","H336","H401","H402","EUH066"},L184)))))&gt;0,"LOW","-")))</f>
        <v>-</v>
      </c>
      <c r="X184" s="22"/>
      <c r="Y184" s="23"/>
      <c r="Z184" s="4"/>
      <c r="AA184" s="4"/>
      <c r="AB184" s="2" t="str">
        <f>IF(SUMPRODUCT(--(NOT(ISERR(SEARCH({"H350","H351","H372","EUH070"},L184)))))&gt;0,"HIGH",IF(SUMPRODUCT(--(NOT(ISERR(SEARCH({"H301","H302","H311","H312","H314","H318","H332","H335","H370","H371","H373","EUH071"},L184)))))&gt;0,"MEDIUM",IF(SUMPRODUCT(--(NOT(ISERR(SEARCH({"H223","H227","H228","H242","H290","H303","H304","H305","H313","H315","H316","H318","H319","H320","H333","H336","EUH066"},L184)))))&gt;0,"LOW","-")))</f>
        <v>-</v>
      </c>
      <c r="AC184" s="2" t="str">
        <f>IF(SUMPRODUCT(--(NOT(ISERR(SEARCH({"H334"},L184)))))&gt;0,"HIGH",IF(SUMPRODUCT(--(NOT(ISERR(SEARCH({"H317"},L184)))))&gt;0,"MEDIUM","-"))</f>
        <v>-</v>
      </c>
      <c r="AD184" s="2" t="str">
        <f>IF(SUMPRODUCT(--(NOT(ISERR(SEARCH({"H340","H341","H360","H361","H362"},L184)))))&gt;0,"HIGH","-")</f>
        <v>-</v>
      </c>
      <c r="AE184" s="2" t="str">
        <f>IF(SUMPRODUCT(--(NOT(ISERR(SEARCH({"H300","H310","H330"},L184)))))&gt;0,"HIGH","-")</f>
        <v>-</v>
      </c>
      <c r="AF184" s="2" t="str">
        <f>IF(SUMPRODUCT(--(NOT(ISERR(SEARCH({"H250","H251","H252","EUH032"},L184)))))&gt;0,"HIGH",IF(SUMPRODUCT(--(NOT(ISERR(SEARCH({"H260","H261","H270","H271","H272","EUH014","EUH029","EUH031"},L184)))))&gt;0,"MEDIUM","-"))</f>
        <v>-</v>
      </c>
      <c r="AG184" s="2" t="str">
        <f>IF(SUMPRODUCT(--(NOT(ISERR(SEARCH({"H400","H410","H411","H412","H413","H420","EUH059"},L184)))))&gt;0,"MEDIUM",IF(SUMPRODUCT(--(NOT(ISERR(SEARCH({"H401","H402"},L184)))))&gt;0,"LOW","-"))</f>
        <v>-</v>
      </c>
      <c r="AH184" s="2" t="str">
        <f>IF(SUMPRODUCT(--(NOT(ISERR(SEARCH({"H200","H201","H202","H203","H280","EUH001","EUH006"},L184)))))&gt;0,"HIGH",IF(SUMPRODUCT(--(NOT(ISERR(SEARCH({"H204","H205","H240","H241","EUH018","EUH019","EUH044"},L184)))))&gt;0,"MEDIUM","-"))</f>
        <v>-</v>
      </c>
      <c r="AI184" s="2" t="str">
        <f>IF(SUMPRODUCT(--(NOT(ISERR(SEARCH({"H222","H224"},L184)))))&gt;0,"HIGH",IF(SUMPRODUCT(--(NOT(ISERR(SEARCH({"H225"},L184)))))&gt;0,"MEDIUM",IF(SUMPRODUCT(--(NOT(ISERR(SEARCH({"H226"},L184)))))&gt;0,"LOW","-")))</f>
        <v>-</v>
      </c>
      <c r="AJ184" s="2" t="str">
        <f>IF(SUMPRODUCT(--(NOT(ISERR(SEARCH({"H220"},M184)))))&gt;0,"HIGH",IF(SUMPRODUCT(--(NOT(ISERR(SEARCH({"H270","H271","H272"},M184)))))&gt;0,"MEDIUM",IF(SUMPRODUCT(--(NOT(ISERR(SEARCH({"H221"},M184)))))&gt;0,"LOW","-")))</f>
        <v>-</v>
      </c>
      <c r="AK184" s="2" t="str">
        <f>IF(SUMPRODUCT(--(NOT(ISERR(SEARCH({"H330"},L184)))))&gt;0,"HIGH",IF(SUMPRODUCT(--(NOT(ISERR(SEARCH({"H281","H331"},L184)))))&gt;0,"MEDIUM","-"))</f>
        <v>-</v>
      </c>
    </row>
    <row r="185" spans="1:37" ht="25" customHeight="1" x14ac:dyDescent="0.3">
      <c r="A185" s="39"/>
      <c r="B185" s="36"/>
      <c r="C185" s="36"/>
      <c r="D185" s="36"/>
      <c r="E185" s="36"/>
      <c r="F185" s="18"/>
      <c r="G185" s="19"/>
      <c r="H185" s="18"/>
      <c r="I185" s="18"/>
      <c r="J185" s="18"/>
      <c r="K185" s="18"/>
      <c r="L185" s="35"/>
      <c r="M185" s="18"/>
      <c r="N185" s="21" t="str">
        <f>IF(SUMPRODUCT(--(NOT(ISERR(SEARCH({"H400","H401","H402","H410","H411","H412","H413"},L185)))))&gt;0,"X","-")</f>
        <v>-</v>
      </c>
      <c r="O185" s="21" t="str">
        <f>IF(SUMPRODUCT(--(NOT(ISERR(SEARCH({"H302","H303","H312","H313","H315","H316","H317","H319","H320","H332","H333","H335","H336","H420","EUH014","EUH029","EUH031","EUH032","EUH059","EUH066"},L185)))))&gt;0,"X","-")</f>
        <v>-</v>
      </c>
      <c r="P185" s="21" t="str">
        <f>IF(SUMPRODUCT(--(NOT(ISERR(SEARCH({"H200","H201","H202","H203","H204","H205","H240","H241","EUH001","EUH006","EUH018","EUH019","EUH044"},L185)))))&gt;0,"X","-")</f>
        <v>-</v>
      </c>
      <c r="Q185" s="21" t="str">
        <f>IF(SUMPRODUCT(--(NOT(ISERR(SEARCH({"H304","H305","H334","H340","H341","H350","H351","H360","H361","H370","H371","H372","H373"},L185)))))&gt;0,"X","-")</f>
        <v>-</v>
      </c>
      <c r="R185" s="21" t="str">
        <f>IF(SUMPRODUCT(--(NOT(ISERR(SEARCH({"H280","H281"},L185)))))&gt;0,"X","-")</f>
        <v>-</v>
      </c>
      <c r="S185" s="21" t="str">
        <f>IF(SUMPRODUCT(--(NOT(ISERR(SEARCH({"H270","H271","H272","H281"},L185)))))&gt;0,"X","-")</f>
        <v>-</v>
      </c>
      <c r="T185" s="21" t="str">
        <f>IF(SUMPRODUCT(--(NOT(ISERR(SEARCH({"H203","H204","H220","H221","H222","H223","H224","H225","H226","H227","H228","H241","H242","H250","H251","H252","H260","H261"},L185)))))&gt;0,"X","-")</f>
        <v>-</v>
      </c>
      <c r="U185" s="21" t="str">
        <f>IF(SUMPRODUCT(--(NOT(ISERR(SEARCH({"H290","H314","H318","EUH071"},L185)))))&gt;0,"X","-")</f>
        <v>-</v>
      </c>
      <c r="V185" s="21" t="str">
        <f>IF(SUMPRODUCT(--(NOT(ISERR(SEARCH({"H300","H301","H310","H311","H330","H331","EUH070"},L185)))))&gt;0,"X","-")</f>
        <v>-</v>
      </c>
      <c r="W185" s="21" t="str">
        <f>IF(SUMPRODUCT(--(NOT(ISERR(SEARCH({"H200","201","H202","H203","H220","H222","H224","H250","H251","H252","H280","H300","H310","H330","H334","H340","H341","H350","H351","H360","H361","H362","H372","EUH001","EUH006","EUH032","EUH070"},L185)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185)))))&gt;0,"MEDIUM",IF(SUMPRODUCT(--(NOT(ISERR(SEARCH({"H221","H223","H226","H227","H228","H242","H290","H303","H304","H305","H313","H315","H316","H319","H320","H333","H336","H401","H402","EUH066"},L185)))))&gt;0,"LOW","-")))</f>
        <v>-</v>
      </c>
      <c r="X185" s="22"/>
      <c r="Y185" s="23"/>
      <c r="Z185" s="4"/>
      <c r="AA185" s="4"/>
      <c r="AB185" s="2" t="str">
        <f>IF(SUMPRODUCT(--(NOT(ISERR(SEARCH({"H350","H351","H372","EUH070"},L185)))))&gt;0,"HIGH",IF(SUMPRODUCT(--(NOT(ISERR(SEARCH({"H301","H302","H311","H312","H314","H318","H332","H335","H370","H371","H373","EUH071"},L185)))))&gt;0,"MEDIUM",IF(SUMPRODUCT(--(NOT(ISERR(SEARCH({"H223","H227","H228","H242","H290","H303","H304","H305","H313","H315","H316","H318","H319","H320","H333","H336","EUH066"},L185)))))&gt;0,"LOW","-")))</f>
        <v>-</v>
      </c>
      <c r="AC185" s="2" t="str">
        <f>IF(SUMPRODUCT(--(NOT(ISERR(SEARCH({"H334"},L185)))))&gt;0,"HIGH",IF(SUMPRODUCT(--(NOT(ISERR(SEARCH({"H317"},L185)))))&gt;0,"MEDIUM","-"))</f>
        <v>-</v>
      </c>
      <c r="AD185" s="2" t="str">
        <f>IF(SUMPRODUCT(--(NOT(ISERR(SEARCH({"H340","H341","H360","H361","H362"},L185)))))&gt;0,"HIGH","-")</f>
        <v>-</v>
      </c>
      <c r="AE185" s="2" t="str">
        <f>IF(SUMPRODUCT(--(NOT(ISERR(SEARCH({"H300","H310","H330"},L185)))))&gt;0,"HIGH","-")</f>
        <v>-</v>
      </c>
      <c r="AF185" s="2" t="str">
        <f>IF(SUMPRODUCT(--(NOT(ISERR(SEARCH({"H250","H251","H252","EUH032"},L185)))))&gt;0,"HIGH",IF(SUMPRODUCT(--(NOT(ISERR(SEARCH({"H260","H261","H270","H271","H272","EUH014","EUH029","EUH031"},L185)))))&gt;0,"MEDIUM","-"))</f>
        <v>-</v>
      </c>
      <c r="AG185" s="2" t="str">
        <f>IF(SUMPRODUCT(--(NOT(ISERR(SEARCH({"H400","H410","H411","H412","H413","H420","EUH059"},L185)))))&gt;0,"MEDIUM",IF(SUMPRODUCT(--(NOT(ISERR(SEARCH({"H401","H402"},L185)))))&gt;0,"LOW","-"))</f>
        <v>-</v>
      </c>
      <c r="AH185" s="2" t="str">
        <f>IF(SUMPRODUCT(--(NOT(ISERR(SEARCH({"H200","H201","H202","H203","H280","EUH001","EUH006"},L185)))))&gt;0,"HIGH",IF(SUMPRODUCT(--(NOT(ISERR(SEARCH({"H204","H205","H240","H241","EUH018","EUH019","EUH044"},L185)))))&gt;0,"MEDIUM","-"))</f>
        <v>-</v>
      </c>
      <c r="AI185" s="2" t="str">
        <f>IF(SUMPRODUCT(--(NOT(ISERR(SEARCH({"H222","H224"},L185)))))&gt;0,"HIGH",IF(SUMPRODUCT(--(NOT(ISERR(SEARCH({"H225"},L185)))))&gt;0,"MEDIUM",IF(SUMPRODUCT(--(NOT(ISERR(SEARCH({"H226"},L185)))))&gt;0,"LOW","-")))</f>
        <v>-</v>
      </c>
      <c r="AJ185" s="2" t="str">
        <f>IF(SUMPRODUCT(--(NOT(ISERR(SEARCH({"H220"},M185)))))&gt;0,"HIGH",IF(SUMPRODUCT(--(NOT(ISERR(SEARCH({"H270","H271","H272"},M185)))))&gt;0,"MEDIUM",IF(SUMPRODUCT(--(NOT(ISERR(SEARCH({"H221"},M185)))))&gt;0,"LOW","-")))</f>
        <v>-</v>
      </c>
      <c r="AK185" s="2" t="str">
        <f>IF(SUMPRODUCT(--(NOT(ISERR(SEARCH({"H330"},L185)))))&gt;0,"HIGH",IF(SUMPRODUCT(--(NOT(ISERR(SEARCH({"H281","H331"},L185)))))&gt;0,"MEDIUM","-"))</f>
        <v>-</v>
      </c>
    </row>
    <row r="186" spans="1:37" ht="25" customHeight="1" x14ac:dyDescent="0.3">
      <c r="A186" s="39"/>
      <c r="B186" s="36"/>
      <c r="C186" s="36"/>
      <c r="D186" s="36"/>
      <c r="E186" s="36"/>
      <c r="F186" s="18"/>
      <c r="G186" s="19"/>
      <c r="H186" s="18"/>
      <c r="I186" s="18"/>
      <c r="J186" s="18"/>
      <c r="K186" s="18"/>
      <c r="L186" s="35"/>
      <c r="M186" s="18"/>
      <c r="N186" s="21" t="str">
        <f>IF(SUMPRODUCT(--(NOT(ISERR(SEARCH({"H400","H401","H402","H410","H411","H412","H413"},L186)))))&gt;0,"X","-")</f>
        <v>-</v>
      </c>
      <c r="O186" s="21" t="str">
        <f>IF(SUMPRODUCT(--(NOT(ISERR(SEARCH({"H302","H303","H312","H313","H315","H316","H317","H319","H320","H332","H333","H335","H336","H420","EUH014","EUH029","EUH031","EUH032","EUH059","EUH066"},L186)))))&gt;0,"X","-")</f>
        <v>-</v>
      </c>
      <c r="P186" s="21" t="str">
        <f>IF(SUMPRODUCT(--(NOT(ISERR(SEARCH({"H200","H201","H202","H203","H204","H205","H240","H241","EUH001","EUH006","EUH018","EUH019","EUH044"},L186)))))&gt;0,"X","-")</f>
        <v>-</v>
      </c>
      <c r="Q186" s="21" t="str">
        <f>IF(SUMPRODUCT(--(NOT(ISERR(SEARCH({"H304","H305","H334","H340","H341","H350","H351","H360","H361","H370","H371","H372","H373"},L186)))))&gt;0,"X","-")</f>
        <v>-</v>
      </c>
      <c r="R186" s="21" t="str">
        <f>IF(SUMPRODUCT(--(NOT(ISERR(SEARCH({"H280","H281"},L186)))))&gt;0,"X","-")</f>
        <v>-</v>
      </c>
      <c r="S186" s="21" t="str">
        <f>IF(SUMPRODUCT(--(NOT(ISERR(SEARCH({"H270","H271","H272","H281"},L186)))))&gt;0,"X","-")</f>
        <v>-</v>
      </c>
      <c r="T186" s="21" t="str">
        <f>IF(SUMPRODUCT(--(NOT(ISERR(SEARCH({"H203","H204","H220","H221","H222","H223","H224","H225","H226","H227","H228","H241","H242","H250","H251","H252","H260","H261"},L186)))))&gt;0,"X","-")</f>
        <v>-</v>
      </c>
      <c r="U186" s="21" t="str">
        <f>IF(SUMPRODUCT(--(NOT(ISERR(SEARCH({"H290","H314","H318","EUH071"},L186)))))&gt;0,"X","-")</f>
        <v>-</v>
      </c>
      <c r="V186" s="21" t="str">
        <f>IF(SUMPRODUCT(--(NOT(ISERR(SEARCH({"H300","H301","H310","H311","H330","H331","EUH070"},L186)))))&gt;0,"X","-")</f>
        <v>-</v>
      </c>
      <c r="W186" s="21" t="str">
        <f>IF(SUMPRODUCT(--(NOT(ISERR(SEARCH({"H200","201","H202","H203","H220","H222","H224","H250","H251","H252","H280","H300","H310","H330","H334","H340","H341","H350","H351","H360","H361","H362","H372","EUH001","EUH006","EUH032","EUH070"},L186)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186)))))&gt;0,"MEDIUM",IF(SUMPRODUCT(--(NOT(ISERR(SEARCH({"H221","H223","H226","H227","H228","H242","H290","H303","H304","H305","H313","H315","H316","H319","H320","H333","H336","H401","H402","EUH066"},L186)))))&gt;0,"LOW","-")))</f>
        <v>-</v>
      </c>
      <c r="X186" s="22"/>
      <c r="Y186" s="23"/>
      <c r="Z186" s="4"/>
      <c r="AA186" s="4"/>
      <c r="AB186" s="2" t="str">
        <f>IF(SUMPRODUCT(--(NOT(ISERR(SEARCH({"H350","H351","H372","EUH070"},L186)))))&gt;0,"HIGH",IF(SUMPRODUCT(--(NOT(ISERR(SEARCH({"H301","H302","H311","H312","H314","H318","H332","H335","H370","H371","H373","EUH071"},L186)))))&gt;0,"MEDIUM",IF(SUMPRODUCT(--(NOT(ISERR(SEARCH({"H223","H227","H228","H242","H290","H303","H304","H305","H313","H315","H316","H318","H319","H320","H333","H336","EUH066"},L186)))))&gt;0,"LOW","-")))</f>
        <v>-</v>
      </c>
      <c r="AC186" s="2" t="str">
        <f>IF(SUMPRODUCT(--(NOT(ISERR(SEARCH({"H334"},L186)))))&gt;0,"HIGH",IF(SUMPRODUCT(--(NOT(ISERR(SEARCH({"H317"},L186)))))&gt;0,"MEDIUM","-"))</f>
        <v>-</v>
      </c>
      <c r="AD186" s="2" t="str">
        <f>IF(SUMPRODUCT(--(NOT(ISERR(SEARCH({"H340","H341","H360","H361","H362"},L186)))))&gt;0,"HIGH","-")</f>
        <v>-</v>
      </c>
      <c r="AE186" s="2" t="str">
        <f>IF(SUMPRODUCT(--(NOT(ISERR(SEARCH({"H300","H310","H330"},L186)))))&gt;0,"HIGH","-")</f>
        <v>-</v>
      </c>
      <c r="AF186" s="2" t="str">
        <f>IF(SUMPRODUCT(--(NOT(ISERR(SEARCH({"H250","H251","H252","EUH032"},L186)))))&gt;0,"HIGH",IF(SUMPRODUCT(--(NOT(ISERR(SEARCH({"H260","H261","H270","H271","H272","EUH014","EUH029","EUH031"},L186)))))&gt;0,"MEDIUM","-"))</f>
        <v>-</v>
      </c>
      <c r="AG186" s="2" t="str">
        <f>IF(SUMPRODUCT(--(NOT(ISERR(SEARCH({"H400","H410","H411","H412","H413","H420","EUH059"},L186)))))&gt;0,"MEDIUM",IF(SUMPRODUCT(--(NOT(ISERR(SEARCH({"H401","H402"},L186)))))&gt;0,"LOW","-"))</f>
        <v>-</v>
      </c>
      <c r="AH186" s="2" t="str">
        <f>IF(SUMPRODUCT(--(NOT(ISERR(SEARCH({"H200","H201","H202","H203","H280","EUH001","EUH006"},L186)))))&gt;0,"HIGH",IF(SUMPRODUCT(--(NOT(ISERR(SEARCH({"H204","H205","H240","H241","EUH018","EUH019","EUH044"},L186)))))&gt;0,"MEDIUM","-"))</f>
        <v>-</v>
      </c>
      <c r="AI186" s="2" t="str">
        <f>IF(SUMPRODUCT(--(NOT(ISERR(SEARCH({"H222","H224"},L186)))))&gt;0,"HIGH",IF(SUMPRODUCT(--(NOT(ISERR(SEARCH({"H225"},L186)))))&gt;0,"MEDIUM",IF(SUMPRODUCT(--(NOT(ISERR(SEARCH({"H226"},L186)))))&gt;0,"LOW","-")))</f>
        <v>-</v>
      </c>
      <c r="AJ186" s="2" t="str">
        <f>IF(SUMPRODUCT(--(NOT(ISERR(SEARCH({"H220"},M186)))))&gt;0,"HIGH",IF(SUMPRODUCT(--(NOT(ISERR(SEARCH({"H270","H271","H272"},M186)))))&gt;0,"MEDIUM",IF(SUMPRODUCT(--(NOT(ISERR(SEARCH({"H221"},M186)))))&gt;0,"LOW","-")))</f>
        <v>-</v>
      </c>
      <c r="AK186" s="2" t="str">
        <f>IF(SUMPRODUCT(--(NOT(ISERR(SEARCH({"H330"},L186)))))&gt;0,"HIGH",IF(SUMPRODUCT(--(NOT(ISERR(SEARCH({"H281","H331"},L186)))))&gt;0,"MEDIUM","-"))</f>
        <v>-</v>
      </c>
    </row>
    <row r="187" spans="1:37" ht="25" customHeight="1" x14ac:dyDescent="0.3">
      <c r="A187" s="38"/>
      <c r="B187" s="36"/>
      <c r="C187" s="36"/>
      <c r="D187" s="36"/>
      <c r="E187" s="36"/>
      <c r="F187" s="18"/>
      <c r="G187" s="19"/>
      <c r="H187" s="18"/>
      <c r="I187" s="18"/>
      <c r="J187" s="18"/>
      <c r="K187" s="18"/>
      <c r="L187" s="37"/>
      <c r="M187" s="18"/>
      <c r="N187" s="21" t="str">
        <f>IF(SUMPRODUCT(--(NOT(ISERR(SEARCH({"H400","H401","H402","H410","H411","H412","H413"},L187)))))&gt;0,"X","-")</f>
        <v>-</v>
      </c>
      <c r="O187" s="21" t="str">
        <f>IF(SUMPRODUCT(--(NOT(ISERR(SEARCH({"H302","H303","H312","H313","H315","H316","H317","H319","H320","H332","H333","H335","H336","H420","EUH014","EUH029","EUH031","EUH032","EUH059","EUH066"},L187)))))&gt;0,"X","-")</f>
        <v>-</v>
      </c>
      <c r="P187" s="21" t="str">
        <f>IF(SUMPRODUCT(--(NOT(ISERR(SEARCH({"H200","H201","H202","H203","H204","H205","H240","H241","EUH001","EUH006","EUH018","EUH019","EUH044"},L187)))))&gt;0,"X","-")</f>
        <v>-</v>
      </c>
      <c r="Q187" s="21" t="str">
        <f>IF(SUMPRODUCT(--(NOT(ISERR(SEARCH({"H304","H305","H334","H340","H341","H350","H351","H360","H361","H370","H371","H372","H373"},L187)))))&gt;0,"X","-")</f>
        <v>-</v>
      </c>
      <c r="R187" s="21" t="str">
        <f>IF(SUMPRODUCT(--(NOT(ISERR(SEARCH({"H280","H281"},L187)))))&gt;0,"X","-")</f>
        <v>-</v>
      </c>
      <c r="S187" s="21" t="str">
        <f>IF(SUMPRODUCT(--(NOT(ISERR(SEARCH({"H270","H271","H272","H281"},L187)))))&gt;0,"X","-")</f>
        <v>-</v>
      </c>
      <c r="T187" s="21" t="str">
        <f>IF(SUMPRODUCT(--(NOT(ISERR(SEARCH({"H203","H204","H220","H221","H222","H223","H224","H225","H226","H227","H228","H241","H242","H250","H251","H252","H260","H261"},L187)))))&gt;0,"X","-")</f>
        <v>-</v>
      </c>
      <c r="U187" s="21" t="str">
        <f>IF(SUMPRODUCT(--(NOT(ISERR(SEARCH({"H290","H314","H318","EUH071"},L187)))))&gt;0,"X","-")</f>
        <v>-</v>
      </c>
      <c r="V187" s="21" t="str">
        <f>IF(SUMPRODUCT(--(NOT(ISERR(SEARCH({"H300","H301","H310","H311","H330","H331","EUH070"},L187)))))&gt;0,"X","-")</f>
        <v>-</v>
      </c>
      <c r="W187" s="21" t="str">
        <f>IF(SUMPRODUCT(--(NOT(ISERR(SEARCH({"H200","201","H202","H203","H220","H222","H224","H250","H251","H252","H280","H300","H310","H330","H334","H340","H341","H350","H351","H360","H361","H362","H372","EUH001","EUH006","EUH032","EUH070"},L187)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187)))))&gt;0,"MEDIUM",IF(SUMPRODUCT(--(NOT(ISERR(SEARCH({"H221","H223","H226","H227","H228","H242","H290","H303","H304","H305","H313","H315","H316","H319","H320","H333","H336","H401","H402","EUH066"},L187)))))&gt;0,"LOW","-")))</f>
        <v>-</v>
      </c>
      <c r="X187" s="22"/>
      <c r="Y187" s="23"/>
      <c r="Z187" s="4"/>
      <c r="AA187" s="4"/>
      <c r="AB187" s="2" t="str">
        <f>IF(SUMPRODUCT(--(NOT(ISERR(SEARCH({"H350","H351","H372","EUH070"},L187)))))&gt;0,"HIGH",IF(SUMPRODUCT(--(NOT(ISERR(SEARCH({"H301","H302","H311","H312","H314","H318","H332","H335","H370","H371","H373","EUH071"},L187)))))&gt;0,"MEDIUM",IF(SUMPRODUCT(--(NOT(ISERR(SEARCH({"H223","H227","H228","H242","H290","H303","H304","H305","H313","H315","H316","H318","H319","H320","H333","H336","EUH066"},L187)))))&gt;0,"LOW","-")))</f>
        <v>-</v>
      </c>
      <c r="AC187" s="2" t="str">
        <f>IF(SUMPRODUCT(--(NOT(ISERR(SEARCH({"H334"},L187)))))&gt;0,"HIGH",IF(SUMPRODUCT(--(NOT(ISERR(SEARCH({"H317"},L187)))))&gt;0,"MEDIUM","-"))</f>
        <v>-</v>
      </c>
      <c r="AD187" s="2" t="str">
        <f>IF(SUMPRODUCT(--(NOT(ISERR(SEARCH({"H340","H341","H360","H361","H362"},L187)))))&gt;0,"HIGH","-")</f>
        <v>-</v>
      </c>
      <c r="AE187" s="2" t="str">
        <f>IF(SUMPRODUCT(--(NOT(ISERR(SEARCH({"H300","H310","H330"},L187)))))&gt;0,"HIGH","-")</f>
        <v>-</v>
      </c>
      <c r="AF187" s="2" t="str">
        <f>IF(SUMPRODUCT(--(NOT(ISERR(SEARCH({"H250","H251","H252","EUH032"},L187)))))&gt;0,"HIGH",IF(SUMPRODUCT(--(NOT(ISERR(SEARCH({"H260","H261","H270","H271","H272","EUH014","EUH029","EUH031"},L187)))))&gt;0,"MEDIUM","-"))</f>
        <v>-</v>
      </c>
      <c r="AG187" s="2" t="str">
        <f>IF(SUMPRODUCT(--(NOT(ISERR(SEARCH({"H400","H410","H411","H412","H413","H420","EUH059"},L187)))))&gt;0,"MEDIUM",IF(SUMPRODUCT(--(NOT(ISERR(SEARCH({"H401","H402"},L187)))))&gt;0,"LOW","-"))</f>
        <v>-</v>
      </c>
      <c r="AH187" s="2" t="str">
        <f>IF(SUMPRODUCT(--(NOT(ISERR(SEARCH({"H200","H201","H202","H203","H280","EUH001","EUH006"},L187)))))&gt;0,"HIGH",IF(SUMPRODUCT(--(NOT(ISERR(SEARCH({"H204","H205","H240","H241","EUH018","EUH019","EUH044"},L187)))))&gt;0,"MEDIUM","-"))</f>
        <v>-</v>
      </c>
      <c r="AI187" s="2" t="str">
        <f>IF(SUMPRODUCT(--(NOT(ISERR(SEARCH({"H222","H224"},L187)))))&gt;0,"HIGH",IF(SUMPRODUCT(--(NOT(ISERR(SEARCH({"H225"},L187)))))&gt;0,"MEDIUM",IF(SUMPRODUCT(--(NOT(ISERR(SEARCH({"H226"},L187)))))&gt;0,"LOW","-")))</f>
        <v>-</v>
      </c>
      <c r="AJ187" s="2" t="str">
        <f>IF(SUMPRODUCT(--(NOT(ISERR(SEARCH({"H220"},M187)))))&gt;0,"HIGH",IF(SUMPRODUCT(--(NOT(ISERR(SEARCH({"H270","H271","H272"},M187)))))&gt;0,"MEDIUM",IF(SUMPRODUCT(--(NOT(ISERR(SEARCH({"H221"},M187)))))&gt;0,"LOW","-")))</f>
        <v>-</v>
      </c>
      <c r="AK187" s="2" t="str">
        <f>IF(SUMPRODUCT(--(NOT(ISERR(SEARCH({"H330"},L187)))))&gt;0,"HIGH",IF(SUMPRODUCT(--(NOT(ISERR(SEARCH({"H281","H331"},L187)))))&gt;0,"MEDIUM","-"))</f>
        <v>-</v>
      </c>
    </row>
    <row r="188" spans="1:37" ht="25" customHeight="1" x14ac:dyDescent="0.3">
      <c r="A188" s="38"/>
      <c r="B188" s="36"/>
      <c r="C188" s="36"/>
      <c r="D188" s="36"/>
      <c r="E188" s="36"/>
      <c r="F188" s="18"/>
      <c r="G188" s="19"/>
      <c r="H188" s="18"/>
      <c r="I188" s="18"/>
      <c r="J188" s="18"/>
      <c r="K188" s="18"/>
      <c r="L188" s="35"/>
      <c r="M188" s="18"/>
      <c r="N188" s="21" t="str">
        <f>IF(SUMPRODUCT(--(NOT(ISERR(SEARCH({"H400","H401","H402","H410","H411","H412","H413"},L188)))))&gt;0,"X","-")</f>
        <v>-</v>
      </c>
      <c r="O188" s="21" t="str">
        <f>IF(SUMPRODUCT(--(NOT(ISERR(SEARCH({"H302","H303","H312","H313","H315","H316","H317","H319","H320","H332","H333","H335","H336","H420","EUH014","EUH029","EUH031","EUH032","EUH059","EUH066"},L188)))))&gt;0,"X","-")</f>
        <v>-</v>
      </c>
      <c r="P188" s="21" t="str">
        <f>IF(SUMPRODUCT(--(NOT(ISERR(SEARCH({"H200","H201","H202","H203","H204","H205","H240","H241","EUH001","EUH006","EUH018","EUH019","EUH044"},L188)))))&gt;0,"X","-")</f>
        <v>-</v>
      </c>
      <c r="Q188" s="21" t="str">
        <f>IF(SUMPRODUCT(--(NOT(ISERR(SEARCH({"H304","H305","H334","H340","H341","H350","H351","H360","H361","H370","H371","H372","H373"},L188)))))&gt;0,"X","-")</f>
        <v>-</v>
      </c>
      <c r="R188" s="21" t="str">
        <f>IF(SUMPRODUCT(--(NOT(ISERR(SEARCH({"H280","H281"},L188)))))&gt;0,"X","-")</f>
        <v>-</v>
      </c>
      <c r="S188" s="21" t="str">
        <f>IF(SUMPRODUCT(--(NOT(ISERR(SEARCH({"H270","H271","H272","H281"},L188)))))&gt;0,"X","-")</f>
        <v>-</v>
      </c>
      <c r="T188" s="21" t="str">
        <f>IF(SUMPRODUCT(--(NOT(ISERR(SEARCH({"H203","H204","H220","H221","H222","H223","H224","H225","H226","H227","H228","H241","H242","H250","H251","H252","H260","H261"},L188)))))&gt;0,"X","-")</f>
        <v>-</v>
      </c>
      <c r="U188" s="21" t="str">
        <f>IF(SUMPRODUCT(--(NOT(ISERR(SEARCH({"H290","H314","H318","EUH071"},L188)))))&gt;0,"X","-")</f>
        <v>-</v>
      </c>
      <c r="V188" s="21" t="str">
        <f>IF(SUMPRODUCT(--(NOT(ISERR(SEARCH({"H300","H301","H310","H311","H330","H331","EUH070"},L188)))))&gt;0,"X","-")</f>
        <v>-</v>
      </c>
      <c r="W188" s="21" t="str">
        <f>IF(SUMPRODUCT(--(NOT(ISERR(SEARCH({"H200","201","H202","H203","H220","H222","H224","H250","H251","H252","H280","H300","H310","H330","H334","H340","H341","H350","H351","H360","H361","H362","H372","EUH001","EUH006","EUH032","EUH070"},L188)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188)))))&gt;0,"MEDIUM",IF(SUMPRODUCT(--(NOT(ISERR(SEARCH({"H221","H223","H226","H227","H228","H242","H290","H303","H304","H305","H313","H315","H316","H319","H320","H333","H336","H401","H402","EUH066"},L188)))))&gt;0,"LOW","-")))</f>
        <v>-</v>
      </c>
      <c r="X188" s="22"/>
      <c r="Y188" s="23"/>
      <c r="Z188" s="4"/>
      <c r="AA188" s="4"/>
      <c r="AB188" s="2" t="str">
        <f>IF(SUMPRODUCT(--(NOT(ISERR(SEARCH({"H350","H351","H372","EUH070"},L188)))))&gt;0,"HIGH",IF(SUMPRODUCT(--(NOT(ISERR(SEARCH({"H301","H302","H311","H312","H314","H318","H332","H335","H370","H371","H373","EUH071"},L188)))))&gt;0,"MEDIUM",IF(SUMPRODUCT(--(NOT(ISERR(SEARCH({"H223","H227","H228","H242","H290","H303","H304","H305","H313","H315","H316","H318","H319","H320","H333","H336","EUH066"},L188)))))&gt;0,"LOW","-")))</f>
        <v>-</v>
      </c>
      <c r="AC188" s="2" t="str">
        <f>IF(SUMPRODUCT(--(NOT(ISERR(SEARCH({"H334"},L188)))))&gt;0,"HIGH",IF(SUMPRODUCT(--(NOT(ISERR(SEARCH({"H317"},L188)))))&gt;0,"MEDIUM","-"))</f>
        <v>-</v>
      </c>
      <c r="AD188" s="2" t="str">
        <f>IF(SUMPRODUCT(--(NOT(ISERR(SEARCH({"H340","H341","H360","H361","H362"},L188)))))&gt;0,"HIGH","-")</f>
        <v>-</v>
      </c>
      <c r="AE188" s="2" t="str">
        <f>IF(SUMPRODUCT(--(NOT(ISERR(SEARCH({"H300","H310","H330"},L188)))))&gt;0,"HIGH","-")</f>
        <v>-</v>
      </c>
      <c r="AF188" s="2" t="str">
        <f>IF(SUMPRODUCT(--(NOT(ISERR(SEARCH({"H250","H251","H252","EUH032"},L188)))))&gt;0,"HIGH",IF(SUMPRODUCT(--(NOT(ISERR(SEARCH({"H260","H261","H270","H271","H272","EUH014","EUH029","EUH031"},L188)))))&gt;0,"MEDIUM","-"))</f>
        <v>-</v>
      </c>
      <c r="AG188" s="2" t="str">
        <f>IF(SUMPRODUCT(--(NOT(ISERR(SEARCH({"H400","H410","H411","H412","H413","H420","EUH059"},L188)))))&gt;0,"MEDIUM",IF(SUMPRODUCT(--(NOT(ISERR(SEARCH({"H401","H402"},L188)))))&gt;0,"LOW","-"))</f>
        <v>-</v>
      </c>
      <c r="AH188" s="2" t="str">
        <f>IF(SUMPRODUCT(--(NOT(ISERR(SEARCH({"H200","H201","H202","H203","H280","EUH001","EUH006"},L188)))))&gt;0,"HIGH",IF(SUMPRODUCT(--(NOT(ISERR(SEARCH({"H204","H205","H240","H241","EUH018","EUH019","EUH044"},L188)))))&gt;0,"MEDIUM","-"))</f>
        <v>-</v>
      </c>
      <c r="AI188" s="2" t="str">
        <f>IF(SUMPRODUCT(--(NOT(ISERR(SEARCH({"H222","H224"},L188)))))&gt;0,"HIGH",IF(SUMPRODUCT(--(NOT(ISERR(SEARCH({"H225"},L188)))))&gt;0,"MEDIUM",IF(SUMPRODUCT(--(NOT(ISERR(SEARCH({"H226"},L188)))))&gt;0,"LOW","-")))</f>
        <v>-</v>
      </c>
      <c r="AJ188" s="2" t="str">
        <f>IF(SUMPRODUCT(--(NOT(ISERR(SEARCH({"H220"},M188)))))&gt;0,"HIGH",IF(SUMPRODUCT(--(NOT(ISERR(SEARCH({"H270","H271","H272"},M188)))))&gt;0,"MEDIUM",IF(SUMPRODUCT(--(NOT(ISERR(SEARCH({"H221"},M188)))))&gt;0,"LOW","-")))</f>
        <v>-</v>
      </c>
      <c r="AK188" s="2" t="str">
        <f>IF(SUMPRODUCT(--(NOT(ISERR(SEARCH({"H330"},L188)))))&gt;0,"HIGH",IF(SUMPRODUCT(--(NOT(ISERR(SEARCH({"H281","H331"},L188)))))&gt;0,"MEDIUM","-"))</f>
        <v>-</v>
      </c>
    </row>
    <row r="189" spans="1:37" ht="25" customHeight="1" x14ac:dyDescent="0.3">
      <c r="A189" s="38"/>
      <c r="B189" s="36"/>
      <c r="C189" s="36"/>
      <c r="D189" s="36"/>
      <c r="E189" s="36"/>
      <c r="F189" s="18"/>
      <c r="G189" s="19"/>
      <c r="H189" s="18"/>
      <c r="I189" s="18"/>
      <c r="J189" s="18"/>
      <c r="K189" s="18"/>
      <c r="L189" s="35"/>
      <c r="M189" s="18"/>
      <c r="N189" s="21" t="str">
        <f>IF(SUMPRODUCT(--(NOT(ISERR(SEARCH({"H400","H401","H402","H410","H411","H412","H413"},L189)))))&gt;0,"X","-")</f>
        <v>-</v>
      </c>
      <c r="O189" s="21" t="str">
        <f>IF(SUMPRODUCT(--(NOT(ISERR(SEARCH({"H302","H303","H312","H313","H315","H316","H317","H319","H320","H332","H333","H335","H336","H420","EUH014","EUH029","EUH031","EUH032","EUH059","EUH066"},L189)))))&gt;0,"X","-")</f>
        <v>-</v>
      </c>
      <c r="P189" s="21" t="str">
        <f>IF(SUMPRODUCT(--(NOT(ISERR(SEARCH({"H200","H201","H202","H203","H204","H205","H240","H241","EUH001","EUH006","EUH018","EUH019","EUH044"},L189)))))&gt;0,"X","-")</f>
        <v>-</v>
      </c>
      <c r="Q189" s="21" t="str">
        <f>IF(SUMPRODUCT(--(NOT(ISERR(SEARCH({"H304","H305","H334","H340","H341","H350","H351","H360","H361","H370","H371","H372","H373"},L189)))))&gt;0,"X","-")</f>
        <v>-</v>
      </c>
      <c r="R189" s="21" t="str">
        <f>IF(SUMPRODUCT(--(NOT(ISERR(SEARCH({"H280","H281"},L189)))))&gt;0,"X","-")</f>
        <v>-</v>
      </c>
      <c r="S189" s="21" t="str">
        <f>IF(SUMPRODUCT(--(NOT(ISERR(SEARCH({"H270","H271","H272","H281"},L189)))))&gt;0,"X","-")</f>
        <v>-</v>
      </c>
      <c r="T189" s="21" t="str">
        <f>IF(SUMPRODUCT(--(NOT(ISERR(SEARCH({"H203","H204","H220","H221","H222","H223","H224","H225","H226","H227","H228","H241","H242","H250","H251","H252","H260","H261"},L189)))))&gt;0,"X","-")</f>
        <v>-</v>
      </c>
      <c r="U189" s="21" t="str">
        <f>IF(SUMPRODUCT(--(NOT(ISERR(SEARCH({"H290","H314","H318","EUH071"},L189)))))&gt;0,"X","-")</f>
        <v>-</v>
      </c>
      <c r="V189" s="21" t="str">
        <f>IF(SUMPRODUCT(--(NOT(ISERR(SEARCH({"H300","H301","H310","H311","H330","H331","EUH070"},L189)))))&gt;0,"X","-")</f>
        <v>-</v>
      </c>
      <c r="W189" s="21" t="str">
        <f>IF(SUMPRODUCT(--(NOT(ISERR(SEARCH({"H200","201","H202","H203","H220","H222","H224","H250","H251","H252","H280","H300","H310","H330","H334","H340","H341","H350","H351","H360","H361","H362","H372","EUH001","EUH006","EUH032","EUH070"},L189)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189)))))&gt;0,"MEDIUM",IF(SUMPRODUCT(--(NOT(ISERR(SEARCH({"H221","H223","H226","H227","H228","H242","H290","H303","H304","H305","H313","H315","H316","H319","H320","H333","H336","H401","H402","EUH066"},L189)))))&gt;0,"LOW","-")))</f>
        <v>-</v>
      </c>
      <c r="X189" s="22"/>
      <c r="Y189" s="23"/>
      <c r="Z189" s="4"/>
      <c r="AA189" s="4"/>
      <c r="AB189" s="2" t="str">
        <f>IF(SUMPRODUCT(--(NOT(ISERR(SEARCH({"H350","H351","H372","EUH070"},L189)))))&gt;0,"HIGH",IF(SUMPRODUCT(--(NOT(ISERR(SEARCH({"H301","H302","H311","H312","H314","H318","H332","H335","H370","H371","H373","EUH071"},L189)))))&gt;0,"MEDIUM",IF(SUMPRODUCT(--(NOT(ISERR(SEARCH({"H223","H227","H228","H242","H290","H303","H304","H305","H313","H315","H316","H318","H319","H320","H333","H336","EUH066"},L189)))))&gt;0,"LOW","-")))</f>
        <v>-</v>
      </c>
      <c r="AC189" s="2" t="str">
        <f>IF(SUMPRODUCT(--(NOT(ISERR(SEARCH({"H334"},L189)))))&gt;0,"HIGH",IF(SUMPRODUCT(--(NOT(ISERR(SEARCH({"H317"},L189)))))&gt;0,"MEDIUM","-"))</f>
        <v>-</v>
      </c>
      <c r="AD189" s="2" t="str">
        <f>IF(SUMPRODUCT(--(NOT(ISERR(SEARCH({"H340","H341","H360","H361","H362"},L189)))))&gt;0,"HIGH","-")</f>
        <v>-</v>
      </c>
      <c r="AE189" s="2" t="str">
        <f>IF(SUMPRODUCT(--(NOT(ISERR(SEARCH({"H300","H310","H330"},L189)))))&gt;0,"HIGH","-")</f>
        <v>-</v>
      </c>
      <c r="AF189" s="2" t="str">
        <f>IF(SUMPRODUCT(--(NOT(ISERR(SEARCH({"H250","H251","H252","EUH032"},L189)))))&gt;0,"HIGH",IF(SUMPRODUCT(--(NOT(ISERR(SEARCH({"H260","H261","H270","H271","H272","EUH014","EUH029","EUH031"},L189)))))&gt;0,"MEDIUM","-"))</f>
        <v>-</v>
      </c>
      <c r="AG189" s="2" t="str">
        <f>IF(SUMPRODUCT(--(NOT(ISERR(SEARCH({"H400","H410","H411","H412","H413","H420","EUH059"},L189)))))&gt;0,"MEDIUM",IF(SUMPRODUCT(--(NOT(ISERR(SEARCH({"H401","H402"},L189)))))&gt;0,"LOW","-"))</f>
        <v>-</v>
      </c>
      <c r="AH189" s="2" t="str">
        <f>IF(SUMPRODUCT(--(NOT(ISERR(SEARCH({"H200","H201","H202","H203","H280","EUH001","EUH006"},L189)))))&gt;0,"HIGH",IF(SUMPRODUCT(--(NOT(ISERR(SEARCH({"H204","H205","H240","H241","EUH018","EUH019","EUH044"},L189)))))&gt;0,"MEDIUM","-"))</f>
        <v>-</v>
      </c>
      <c r="AI189" s="2" t="str">
        <f>IF(SUMPRODUCT(--(NOT(ISERR(SEARCH({"H222","H224"},L189)))))&gt;0,"HIGH",IF(SUMPRODUCT(--(NOT(ISERR(SEARCH({"H225"},L189)))))&gt;0,"MEDIUM",IF(SUMPRODUCT(--(NOT(ISERR(SEARCH({"H226"},L189)))))&gt;0,"LOW","-")))</f>
        <v>-</v>
      </c>
      <c r="AJ189" s="2" t="str">
        <f>IF(SUMPRODUCT(--(NOT(ISERR(SEARCH({"H220"},M189)))))&gt;0,"HIGH",IF(SUMPRODUCT(--(NOT(ISERR(SEARCH({"H270","H271","H272"},M189)))))&gt;0,"MEDIUM",IF(SUMPRODUCT(--(NOT(ISERR(SEARCH({"H221"},M189)))))&gt;0,"LOW","-")))</f>
        <v>-</v>
      </c>
      <c r="AK189" s="2" t="str">
        <f>IF(SUMPRODUCT(--(NOT(ISERR(SEARCH({"H330"},L189)))))&gt;0,"HIGH",IF(SUMPRODUCT(--(NOT(ISERR(SEARCH({"H281","H331"},L189)))))&gt;0,"MEDIUM","-"))</f>
        <v>-</v>
      </c>
    </row>
    <row r="190" spans="1:37" ht="25" customHeight="1" x14ac:dyDescent="0.3">
      <c r="A190" s="38"/>
      <c r="B190" s="36"/>
      <c r="C190" s="36"/>
      <c r="D190" s="36"/>
      <c r="E190" s="36"/>
      <c r="F190" s="18"/>
      <c r="G190" s="19"/>
      <c r="H190" s="18"/>
      <c r="I190" s="18"/>
      <c r="J190" s="18"/>
      <c r="K190" s="18"/>
      <c r="L190" s="35"/>
      <c r="M190" s="18"/>
      <c r="N190" s="21" t="str">
        <f>IF(SUMPRODUCT(--(NOT(ISERR(SEARCH({"H400","H401","H402","H410","H411","H412","H413"},L190)))))&gt;0,"X","-")</f>
        <v>-</v>
      </c>
      <c r="O190" s="21" t="str">
        <f>IF(SUMPRODUCT(--(NOT(ISERR(SEARCH({"H302","H303","H312","H313","H315","H316","H317","H319","H320","H332","H333","H335","H336","H420","EUH014","EUH029","EUH031","EUH032","EUH059","EUH066"},L190)))))&gt;0,"X","-")</f>
        <v>-</v>
      </c>
      <c r="P190" s="21" t="str">
        <f>IF(SUMPRODUCT(--(NOT(ISERR(SEARCH({"H200","H201","H202","H203","H204","H205","H240","H241","EUH001","EUH006","EUH018","EUH019","EUH044"},L190)))))&gt;0,"X","-")</f>
        <v>-</v>
      </c>
      <c r="Q190" s="21" t="str">
        <f>IF(SUMPRODUCT(--(NOT(ISERR(SEARCH({"H304","H305","H334","H340","H341","H350","H351","H360","H361","H370","H371","H372","H373"},L190)))))&gt;0,"X","-")</f>
        <v>-</v>
      </c>
      <c r="R190" s="21" t="str">
        <f>IF(SUMPRODUCT(--(NOT(ISERR(SEARCH({"H280","H281"},L190)))))&gt;0,"X","-")</f>
        <v>-</v>
      </c>
      <c r="S190" s="21" t="str">
        <f>IF(SUMPRODUCT(--(NOT(ISERR(SEARCH({"H270","H271","H272","H281"},L190)))))&gt;0,"X","-")</f>
        <v>-</v>
      </c>
      <c r="T190" s="21" t="str">
        <f>IF(SUMPRODUCT(--(NOT(ISERR(SEARCH({"H203","H204","H220","H221","H222","H223","H224","H225","H226","H227","H228","H241","H242","H250","H251","H252","H260","H261"},L190)))))&gt;0,"X","-")</f>
        <v>-</v>
      </c>
      <c r="U190" s="21" t="str">
        <f>IF(SUMPRODUCT(--(NOT(ISERR(SEARCH({"H290","H314","H318","EUH071"},L190)))))&gt;0,"X","-")</f>
        <v>-</v>
      </c>
      <c r="V190" s="21" t="str">
        <f>IF(SUMPRODUCT(--(NOT(ISERR(SEARCH({"H300","H301","H310","H311","H330","H331","EUH070"},L190)))))&gt;0,"X","-")</f>
        <v>-</v>
      </c>
      <c r="W190" s="21" t="str">
        <f>IF(SUMPRODUCT(--(NOT(ISERR(SEARCH({"H200","201","H202","H203","H220","H222","H224","H250","H251","H252","H280","H300","H310","H330","H334","H340","H341","H350","H351","H360","H361","H362","H372","EUH001","EUH006","EUH032","EUH070"},L190)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190)))))&gt;0,"MEDIUM",IF(SUMPRODUCT(--(NOT(ISERR(SEARCH({"H221","H223","H226","H227","H228","H242","H290","H303","H304","H305","H313","H315","H316","H319","H320","H333","H336","H401","H402","EUH066"},L190)))))&gt;0,"LOW","-")))</f>
        <v>-</v>
      </c>
      <c r="X190" s="22"/>
      <c r="Y190" s="23"/>
      <c r="Z190" s="4"/>
      <c r="AA190" s="4"/>
      <c r="AB190" s="2" t="str">
        <f>IF(SUMPRODUCT(--(NOT(ISERR(SEARCH({"H350","H351","H372","EUH070"},L190)))))&gt;0,"HIGH",IF(SUMPRODUCT(--(NOT(ISERR(SEARCH({"H301","H302","H311","H312","H314","H318","H332","H335","H370","H371","H373","EUH071"},L190)))))&gt;0,"MEDIUM",IF(SUMPRODUCT(--(NOT(ISERR(SEARCH({"H223","H227","H228","H242","H290","H303","H304","H305","H313","H315","H316","H318","H319","H320","H333","H336","EUH066"},L190)))))&gt;0,"LOW","-")))</f>
        <v>-</v>
      </c>
      <c r="AC190" s="2" t="str">
        <f>IF(SUMPRODUCT(--(NOT(ISERR(SEARCH({"H334"},L190)))))&gt;0,"HIGH",IF(SUMPRODUCT(--(NOT(ISERR(SEARCH({"H317"},L190)))))&gt;0,"MEDIUM","-"))</f>
        <v>-</v>
      </c>
      <c r="AD190" s="2" t="str">
        <f>IF(SUMPRODUCT(--(NOT(ISERR(SEARCH({"H340","H341","H360","H361","H362"},L190)))))&gt;0,"HIGH","-")</f>
        <v>-</v>
      </c>
      <c r="AE190" s="2" t="str">
        <f>IF(SUMPRODUCT(--(NOT(ISERR(SEARCH({"H300","H310","H330"},L190)))))&gt;0,"HIGH","-")</f>
        <v>-</v>
      </c>
      <c r="AF190" s="2" t="str">
        <f>IF(SUMPRODUCT(--(NOT(ISERR(SEARCH({"H250","H251","H252","EUH032"},L190)))))&gt;0,"HIGH",IF(SUMPRODUCT(--(NOT(ISERR(SEARCH({"H260","H261","H270","H271","H272","EUH014","EUH029","EUH031"},L190)))))&gt;0,"MEDIUM","-"))</f>
        <v>-</v>
      </c>
      <c r="AG190" s="2" t="str">
        <f>IF(SUMPRODUCT(--(NOT(ISERR(SEARCH({"H400","H410","H411","H412","H413","H420","EUH059"},L190)))))&gt;0,"MEDIUM",IF(SUMPRODUCT(--(NOT(ISERR(SEARCH({"H401","H402"},L190)))))&gt;0,"LOW","-"))</f>
        <v>-</v>
      </c>
      <c r="AH190" s="2" t="str">
        <f>IF(SUMPRODUCT(--(NOT(ISERR(SEARCH({"H200","H201","H202","H203","H280","EUH001","EUH006"},L190)))))&gt;0,"HIGH",IF(SUMPRODUCT(--(NOT(ISERR(SEARCH({"H204","H205","H240","H241","EUH018","EUH019","EUH044"},L190)))))&gt;0,"MEDIUM","-"))</f>
        <v>-</v>
      </c>
      <c r="AI190" s="2" t="str">
        <f>IF(SUMPRODUCT(--(NOT(ISERR(SEARCH({"H222","H224"},L190)))))&gt;0,"HIGH",IF(SUMPRODUCT(--(NOT(ISERR(SEARCH({"H225"},L190)))))&gt;0,"MEDIUM",IF(SUMPRODUCT(--(NOT(ISERR(SEARCH({"H226"},L190)))))&gt;0,"LOW","-")))</f>
        <v>-</v>
      </c>
      <c r="AJ190" s="2" t="str">
        <f>IF(SUMPRODUCT(--(NOT(ISERR(SEARCH({"H220"},M190)))))&gt;0,"HIGH",IF(SUMPRODUCT(--(NOT(ISERR(SEARCH({"H270","H271","H272"},M190)))))&gt;0,"MEDIUM",IF(SUMPRODUCT(--(NOT(ISERR(SEARCH({"H221"},M190)))))&gt;0,"LOW","-")))</f>
        <v>-</v>
      </c>
      <c r="AK190" s="2" t="str">
        <f>IF(SUMPRODUCT(--(NOT(ISERR(SEARCH({"H330"},L190)))))&gt;0,"HIGH",IF(SUMPRODUCT(--(NOT(ISERR(SEARCH({"H281","H331"},L190)))))&gt;0,"MEDIUM","-"))</f>
        <v>-</v>
      </c>
    </row>
    <row r="191" spans="1:37" ht="25" customHeight="1" x14ac:dyDescent="0.3">
      <c r="A191" s="38"/>
      <c r="B191" s="36"/>
      <c r="C191" s="36"/>
      <c r="D191" s="36"/>
      <c r="E191" s="36"/>
      <c r="F191" s="18"/>
      <c r="G191" s="19"/>
      <c r="H191" s="18"/>
      <c r="I191" s="18"/>
      <c r="J191" s="18"/>
      <c r="K191" s="18"/>
      <c r="L191" s="35"/>
      <c r="M191" s="18"/>
      <c r="N191" s="21" t="str">
        <f>IF(SUMPRODUCT(--(NOT(ISERR(SEARCH({"H400","H401","H402","H410","H411","H412","H413"},L191)))))&gt;0,"X","-")</f>
        <v>-</v>
      </c>
      <c r="O191" s="21" t="str">
        <f>IF(SUMPRODUCT(--(NOT(ISERR(SEARCH({"H302","H303","H312","H313","H315","H316","H317","H319","H320","H332","H333","H335","H336","H420","EUH014","EUH029","EUH031","EUH032","EUH059","EUH066"},L191)))))&gt;0,"X","-")</f>
        <v>-</v>
      </c>
      <c r="P191" s="21" t="str">
        <f>IF(SUMPRODUCT(--(NOT(ISERR(SEARCH({"H200","H201","H202","H203","H204","H205","H240","H241","EUH001","EUH006","EUH018","EUH019","EUH044"},L191)))))&gt;0,"X","-")</f>
        <v>-</v>
      </c>
      <c r="Q191" s="21" t="str">
        <f>IF(SUMPRODUCT(--(NOT(ISERR(SEARCH({"H304","H305","H334","H340","H341","H350","H351","H360","H361","H370","H371","H372","H373"},L191)))))&gt;0,"X","-")</f>
        <v>-</v>
      </c>
      <c r="R191" s="21" t="str">
        <f>IF(SUMPRODUCT(--(NOT(ISERR(SEARCH({"H280","H281"},L191)))))&gt;0,"X","-")</f>
        <v>-</v>
      </c>
      <c r="S191" s="21" t="str">
        <f>IF(SUMPRODUCT(--(NOT(ISERR(SEARCH({"H270","H271","H272","H281"},L191)))))&gt;0,"X","-")</f>
        <v>-</v>
      </c>
      <c r="T191" s="21" t="str">
        <f>IF(SUMPRODUCT(--(NOT(ISERR(SEARCH({"H203","H204","H220","H221","H222","H223","H224","H225","H226","H227","H228","H241","H242","H250","H251","H252","H260","H261"},L191)))))&gt;0,"X","-")</f>
        <v>-</v>
      </c>
      <c r="U191" s="21" t="str">
        <f>IF(SUMPRODUCT(--(NOT(ISERR(SEARCH({"H290","H314","H318","EUH071"},L191)))))&gt;0,"X","-")</f>
        <v>-</v>
      </c>
      <c r="V191" s="21" t="str">
        <f>IF(SUMPRODUCT(--(NOT(ISERR(SEARCH({"H300","H301","H310","H311","H330","H331","EUH070"},L191)))))&gt;0,"X","-")</f>
        <v>-</v>
      </c>
      <c r="W191" s="21" t="str">
        <f>IF(SUMPRODUCT(--(NOT(ISERR(SEARCH({"H200","201","H202","H203","H220","H222","H224","H250","H251","H252","H280","H300","H310","H330","H334","H340","H341","H350","H351","H360","H361","H362","H372","EUH001","EUH006","EUH032","EUH070"},L191)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191)))))&gt;0,"MEDIUM",IF(SUMPRODUCT(--(NOT(ISERR(SEARCH({"H221","H223","H226","H227","H228","H242","H290","H303","H304","H305","H313","H315","H316","H319","H320","H333","H336","H401","H402","EUH066"},L191)))))&gt;0,"LOW","-")))</f>
        <v>-</v>
      </c>
      <c r="X191" s="22"/>
      <c r="Y191" s="23"/>
      <c r="Z191" s="4"/>
      <c r="AA191" s="4"/>
      <c r="AB191" s="2" t="str">
        <f>IF(SUMPRODUCT(--(NOT(ISERR(SEARCH({"H350","H351","H372","EUH070"},L191)))))&gt;0,"HIGH",IF(SUMPRODUCT(--(NOT(ISERR(SEARCH({"H301","H302","H311","H312","H314","H318","H332","H335","H370","H371","H373","EUH071"},L191)))))&gt;0,"MEDIUM",IF(SUMPRODUCT(--(NOT(ISERR(SEARCH({"H223","H227","H228","H242","H290","H303","H304","H305","H313","H315","H316","H318","H319","H320","H333","H336","EUH066"},L191)))))&gt;0,"LOW","-")))</f>
        <v>-</v>
      </c>
      <c r="AC191" s="2" t="str">
        <f>IF(SUMPRODUCT(--(NOT(ISERR(SEARCH({"H334"},L191)))))&gt;0,"HIGH",IF(SUMPRODUCT(--(NOT(ISERR(SEARCH({"H317"},L191)))))&gt;0,"MEDIUM","-"))</f>
        <v>-</v>
      </c>
      <c r="AD191" s="2" t="str">
        <f>IF(SUMPRODUCT(--(NOT(ISERR(SEARCH({"H340","H341","H360","H361","H362"},L191)))))&gt;0,"HIGH","-")</f>
        <v>-</v>
      </c>
      <c r="AE191" s="2" t="str">
        <f>IF(SUMPRODUCT(--(NOT(ISERR(SEARCH({"H300","H310","H330"},L191)))))&gt;0,"HIGH","-")</f>
        <v>-</v>
      </c>
      <c r="AF191" s="2" t="str">
        <f>IF(SUMPRODUCT(--(NOT(ISERR(SEARCH({"H250","H251","H252","EUH032"},L191)))))&gt;0,"HIGH",IF(SUMPRODUCT(--(NOT(ISERR(SEARCH({"H260","H261","H270","H271","H272","EUH014","EUH029","EUH031"},L191)))))&gt;0,"MEDIUM","-"))</f>
        <v>-</v>
      </c>
      <c r="AG191" s="2" t="str">
        <f>IF(SUMPRODUCT(--(NOT(ISERR(SEARCH({"H400","H410","H411","H412","H413","H420","EUH059"},L191)))))&gt;0,"MEDIUM",IF(SUMPRODUCT(--(NOT(ISERR(SEARCH({"H401","H402"},L191)))))&gt;0,"LOW","-"))</f>
        <v>-</v>
      </c>
      <c r="AH191" s="2" t="str">
        <f>IF(SUMPRODUCT(--(NOT(ISERR(SEARCH({"H200","H201","H202","H203","H280","EUH001","EUH006"},L191)))))&gt;0,"HIGH",IF(SUMPRODUCT(--(NOT(ISERR(SEARCH({"H204","H205","H240","H241","EUH018","EUH019","EUH044"},L191)))))&gt;0,"MEDIUM","-"))</f>
        <v>-</v>
      </c>
      <c r="AI191" s="2" t="str">
        <f>IF(SUMPRODUCT(--(NOT(ISERR(SEARCH({"H222","H224"},L191)))))&gt;0,"HIGH",IF(SUMPRODUCT(--(NOT(ISERR(SEARCH({"H225"},L191)))))&gt;0,"MEDIUM",IF(SUMPRODUCT(--(NOT(ISERR(SEARCH({"H226"},L191)))))&gt;0,"LOW","-")))</f>
        <v>-</v>
      </c>
      <c r="AJ191" s="2" t="str">
        <f>IF(SUMPRODUCT(--(NOT(ISERR(SEARCH({"H220"},M191)))))&gt;0,"HIGH",IF(SUMPRODUCT(--(NOT(ISERR(SEARCH({"H270","H271","H272"},M191)))))&gt;0,"MEDIUM",IF(SUMPRODUCT(--(NOT(ISERR(SEARCH({"H221"},M191)))))&gt;0,"LOW","-")))</f>
        <v>-</v>
      </c>
      <c r="AK191" s="2" t="str">
        <f>IF(SUMPRODUCT(--(NOT(ISERR(SEARCH({"H330"},L191)))))&gt;0,"HIGH",IF(SUMPRODUCT(--(NOT(ISERR(SEARCH({"H281","H331"},L191)))))&gt;0,"MEDIUM","-"))</f>
        <v>-</v>
      </c>
    </row>
    <row r="192" spans="1:37" ht="25" customHeight="1" x14ac:dyDescent="0.3">
      <c r="A192" s="38"/>
      <c r="B192" s="36"/>
      <c r="C192" s="36"/>
      <c r="D192" s="36"/>
      <c r="E192" s="36"/>
      <c r="F192" s="18"/>
      <c r="G192" s="19"/>
      <c r="H192" s="18"/>
      <c r="I192" s="18"/>
      <c r="J192" s="18"/>
      <c r="K192" s="18"/>
      <c r="L192" s="35"/>
      <c r="M192" s="18"/>
      <c r="N192" s="21" t="str">
        <f>IF(SUMPRODUCT(--(NOT(ISERR(SEARCH({"H400","H401","H402","H410","H411","H412","H413"},L192)))))&gt;0,"X","-")</f>
        <v>-</v>
      </c>
      <c r="O192" s="21" t="str" cm="1">
        <f t="array" ref="O192">IF(SUMPRODUCT(--(NOT(ISERR(SEARCH({"H302","H303","H312","H313","H315","H316","H317","H319","H320","H332","H333","H335","H336","H420","EUH014","EUH029","EUH031","EUH032","EUH059","EUH066"},L192)))))&gt;0,"X","-")</f>
        <v>-</v>
      </c>
      <c r="P192" s="21" t="str">
        <f>IF(SUMPRODUCT(--(NOT(ISERR(SEARCH({"H200","H201","H202","H203","H204","H205","H240","H241","EUH001","EUH006","EUH018","EUH019","EUH044"},L192)))))&gt;0,"X","-")</f>
        <v>-</v>
      </c>
      <c r="Q192" s="21" t="str">
        <f>IF(SUMPRODUCT(--(NOT(ISERR(SEARCH({"H304","H305","H334","H340","H341","H350","H351","H360","H361","H370","H371","H372","H373"},L192)))))&gt;0,"X","-")</f>
        <v>-</v>
      </c>
      <c r="R192" s="21" t="str">
        <f>IF(SUMPRODUCT(--(NOT(ISERR(SEARCH({"H280","H281"},L192)))))&gt;0,"X","-")</f>
        <v>-</v>
      </c>
      <c r="S192" s="21" t="str">
        <f>IF(SUMPRODUCT(--(NOT(ISERR(SEARCH({"H270","H271","H272","H281"},L192)))))&gt;0,"X","-")</f>
        <v>-</v>
      </c>
      <c r="T192" s="21" t="str">
        <f>IF(SUMPRODUCT(--(NOT(ISERR(SEARCH({"H203","H204","H220","H221","H222","H223","H224","H225","H226","H227","H228","H241","H242","H250","H251","H252","H260","H261"},L192)))))&gt;0,"X","-")</f>
        <v>-</v>
      </c>
      <c r="U192" s="21" t="str">
        <f>IF(SUMPRODUCT(--(NOT(ISERR(SEARCH({"H290","H314","H318","EUH071"},L192)))))&gt;0,"X","-")</f>
        <v>-</v>
      </c>
      <c r="V192" s="21" t="str">
        <f>IF(SUMPRODUCT(--(NOT(ISERR(SEARCH({"H300","H301","H310","H311","H330","H331","EUH070"},L192)))))&gt;0,"X","-")</f>
        <v>-</v>
      </c>
      <c r="W192" s="21" t="str">
        <f>IF(SUMPRODUCT(--(NOT(ISERR(SEARCH({"H200","201","H202","H203","H220","H222","H224","H250","H251","H252","H280","H300","H310","H330","H334","H340","H341","H350","H351","H360","H361","H362","H372","EUH001","EUH006","EUH032","EUH070"},L192)))))&gt;0,"HIGH",IF(SUMPRODUCT(--(NOT(ISERR(SEARCH({"H204","H205","H225","H240","H241","H260","H261","H270","H271","H272","H281","H301","H302","H311","H312","H314","H317","H318","H331","H332","H335","H370","H371","H373","H400","H410","H411","H412","H413","H420","EUH014","EUH018","EUH019","EUH029","EUH031","EUH044","EUH059","EUH071"},L192)))))&gt;0,"MEDIUM",IF(SUMPRODUCT(--(NOT(ISERR(SEARCH({"H221","H223","H226","H227","H228","H242","H290","H303","H304","H305","H313","H315","H316","H319","H320","H333","H336","H401","H402","EUH066"},L192)))))&gt;0,"LOW","-")))</f>
        <v>-</v>
      </c>
      <c r="X192" s="22"/>
      <c r="Y192" s="23"/>
      <c r="Z192" s="4"/>
      <c r="AA192" s="4"/>
      <c r="AB192" s="2" t="str">
        <f>IF(SUMPRODUCT(--(NOT(ISERR(SEARCH({"H350","H351","H372","EUH070"},L192)))))&gt;0,"HIGH",IF(SUMPRODUCT(--(NOT(ISERR(SEARCH({"H301","H302","H311","H312","H314","H318","H332","H335","H370","H371","H373","EUH071"},L192)))))&gt;0,"MEDIUM",IF(SUMPRODUCT(--(NOT(ISERR(SEARCH({"H223","H227","H228","H242","H290","H303","H304","H305","H313","H315","H316","H318","H319","H320","H333","H336","EUH066"},L192)))))&gt;0,"LOW","-")))</f>
        <v>-</v>
      </c>
      <c r="AC192" s="2" t="str">
        <f>IF(SUMPRODUCT(--(NOT(ISERR(SEARCH({"H334"},L192)))))&gt;0,"HIGH",IF(SUMPRODUCT(--(NOT(ISERR(SEARCH({"H317"},L192)))))&gt;0,"MEDIUM","-"))</f>
        <v>-</v>
      </c>
      <c r="AD192" s="2" t="str">
        <f>IF(SUMPRODUCT(--(NOT(ISERR(SEARCH({"H340","H341","H360","H361","H362"},L192)))))&gt;0,"HIGH","-")</f>
        <v>-</v>
      </c>
      <c r="AE192" s="2" t="str">
        <f>IF(SUMPRODUCT(--(NOT(ISERR(SEARCH({"H300","H310","H330"},L192)))))&gt;0,"HIGH","-")</f>
        <v>-</v>
      </c>
      <c r="AF192" s="2" t="str">
        <f>IF(SUMPRODUCT(--(NOT(ISERR(SEARCH({"H250","H251","H252","EUH032"},L192)))))&gt;0,"HIGH",IF(SUMPRODUCT(--(NOT(ISERR(SEARCH({"H260","H261","H270","H271","H272","EUH014","EUH029","EUH031"},L192)))))&gt;0,"MEDIUM","-"))</f>
        <v>-</v>
      </c>
      <c r="AG192" s="2" t="str">
        <f>IF(SUMPRODUCT(--(NOT(ISERR(SEARCH({"H400","H410","H411","H412","H413","H420","EUH059"},L192)))))&gt;0,"MEDIUM",IF(SUMPRODUCT(--(NOT(ISERR(SEARCH({"H401","H402"},L192)))))&gt;0,"LOW","-"))</f>
        <v>-</v>
      </c>
      <c r="AH192" s="2" t="str">
        <f>IF(SUMPRODUCT(--(NOT(ISERR(SEARCH({"H200","H201","H202","H203","H280","EUH001","EUH006"},L192)))))&gt;0,"HIGH",IF(SUMPRODUCT(--(NOT(ISERR(SEARCH({"H204","H205","H240","H241","EUH018","EUH019","EUH044"},L192)))))&gt;0,"MEDIUM","-"))</f>
        <v>-</v>
      </c>
      <c r="AI192" s="2" t="str">
        <f>IF(SUMPRODUCT(--(NOT(ISERR(SEARCH({"H222","H224"},L192)))))&gt;0,"HIGH",IF(SUMPRODUCT(--(NOT(ISERR(SEARCH({"H225"},L192)))))&gt;0,"MEDIUM",IF(SUMPRODUCT(--(NOT(ISERR(SEARCH({"H226"},L192)))))&gt;0,"LOW","-")))</f>
        <v>-</v>
      </c>
      <c r="AJ192" s="2" t="str">
        <f>IF(SUMPRODUCT(--(NOT(ISERR(SEARCH({"H220"},M192)))))&gt;0,"HIGH",IF(SUMPRODUCT(--(NOT(ISERR(SEARCH({"H270","H271","H272"},M192)))))&gt;0,"MEDIUM",IF(SUMPRODUCT(--(NOT(ISERR(SEARCH({"H221"},M192)))))&gt;0,"LOW","-")))</f>
        <v>-</v>
      </c>
      <c r="AK192" s="2" t="str">
        <f>IF(SUMPRODUCT(--(NOT(ISERR(SEARCH({"H330"},L192)))))&gt;0,"HIGH",IF(SUMPRODUCT(--(NOT(ISERR(SEARCH({"H281","H331"},L192)))))&gt;0,"MEDIUM","-"))</f>
        <v>-</v>
      </c>
    </row>
  </sheetData>
  <autoFilter ref="A1:AK192" xr:uid="{00000000-0009-0000-0000-000000000000}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</vt:lpstr>
    </vt:vector>
  </TitlesOfParts>
  <Company>University of Warwick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 Inventory Spreadsheet</dc:title>
  <dc:creator>Bomphrey, John</dc:creator>
  <cp:lastModifiedBy>Microsoft Office User</cp:lastModifiedBy>
  <dcterms:created xsi:type="dcterms:W3CDTF">2016-01-14T15:58:57Z</dcterms:created>
  <dcterms:modified xsi:type="dcterms:W3CDTF">2023-08-16T13:02:57Z</dcterms:modified>
  <cp:category>Health &amp; Safety</cp:category>
</cp:coreProperties>
</file>