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autoCompressPictures="0"/>
  <mc:AlternateContent xmlns:mc="http://schemas.openxmlformats.org/markup-compatibility/2006">
    <mc:Choice Requires="x15">
      <x15ac:absPath xmlns:x15ac="http://schemas.microsoft.com/office/spreadsheetml/2010/11/ac" url="M:\EO\EO_EMS\EMS controlled documents backup\08 Documents for Contractors\"/>
    </mc:Choice>
  </mc:AlternateContent>
  <xr:revisionPtr revIDLastSave="0" documentId="13_ncr:1_{0A14C534-8A48-45FA-9919-CEE8C7D4F879}" xr6:coauthVersionLast="47" xr6:coauthVersionMax="47" xr10:uidLastSave="{00000000-0000-0000-0000-000000000000}"/>
  <bookViews>
    <workbookView xWindow="-110" yWindow="-110" windowWidth="19420" windowHeight="10420" xr2:uid="{00000000-000D-0000-FFFF-FFFF00000000}"/>
  </bookViews>
  <sheets>
    <sheet name="To be completed"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8" i="1" l="1"/>
  <c r="C19" i="1"/>
  <c r="C17" i="1"/>
  <c r="C14" i="1" l="1"/>
  <c r="C6" i="1"/>
  <c r="C7" i="1" l="1"/>
  <c r="C42" i="1"/>
  <c r="C41" i="1"/>
  <c r="C39" i="1"/>
  <c r="C38" i="1"/>
  <c r="C37" i="1"/>
  <c r="C36" i="1"/>
  <c r="C35" i="1"/>
  <c r="C33" i="1"/>
  <c r="C31" i="1"/>
  <c r="C30" i="1"/>
  <c r="C29" i="1"/>
  <c r="C28" i="1"/>
  <c r="C27" i="1"/>
  <c r="C25" i="1"/>
  <c r="C24" i="1"/>
  <c r="C23" i="1"/>
  <c r="C22" i="1"/>
  <c r="C21" i="1"/>
  <c r="C8" i="1"/>
  <c r="C9" i="1"/>
  <c r="C10" i="1"/>
  <c r="C11" i="1"/>
  <c r="C12" i="1"/>
  <c r="C16" i="1" l="1"/>
  <c r="C15" i="1" l="1"/>
  <c r="C5" i="1" l="1"/>
</calcChain>
</file>

<file path=xl/sharedStrings.xml><?xml version="1.0" encoding="utf-8"?>
<sst xmlns="http://schemas.openxmlformats.org/spreadsheetml/2006/main" count="98" uniqueCount="64">
  <si>
    <t>Water pollution &amp; contaminated land</t>
  </si>
  <si>
    <t>Yes</t>
  </si>
  <si>
    <t>No</t>
  </si>
  <si>
    <t>TBC</t>
  </si>
  <si>
    <t>Awareness to Estates Office Environment Commitment</t>
  </si>
  <si>
    <t>Comments</t>
  </si>
  <si>
    <t xml:space="preserve">Key to document prefixes: EE=Environmental Policy; EM=EMS Manual; ER=EMS Register; EP=EMS Procedure; EL=EMS Legal Register; EK=EMS KPI Objectives &amp; Programmes; EO=Environmental Report; EF=Environmental Form; EA=Environmental Audit; ET=Environmental Training; EC=Environmental Record; EV=EMS Management Review
</t>
  </si>
  <si>
    <t>no</t>
  </si>
  <si>
    <t>Ecology - Biodiversity</t>
  </si>
  <si>
    <t>not applicable</t>
  </si>
  <si>
    <r>
      <rPr>
        <b/>
        <sz val="10"/>
        <rFont val="Arial"/>
        <family val="2"/>
      </rPr>
      <t>When to complete this check sheet:</t>
    </r>
    <r>
      <rPr>
        <sz val="10"/>
        <rFont val="Arial"/>
        <family val="2"/>
      </rPr>
      <t xml:space="preserve">
– If works take place inside buildings with no compounds / storage outside, the Environment Check sheet is replaced with a statement documented in the contract pre-start meeting that waste management is compliant with university procedures for and follow waste hierarchy.
– </t>
    </r>
    <r>
      <rPr>
        <b/>
        <sz val="10"/>
        <rFont val="Arial"/>
        <family val="2"/>
      </rPr>
      <t xml:space="preserve">Check sheet is required in all other circumstances.
</t>
    </r>
    <r>
      <rPr>
        <b/>
        <sz val="10"/>
        <color rgb="FFFF0000"/>
        <rFont val="Arial"/>
        <family val="2"/>
      </rPr>
      <t>Signed Environment check sheet must be included in pre-start contract meeting minutes</t>
    </r>
  </si>
  <si>
    <t>Rating (aiming for Green)</t>
  </si>
  <si>
    <t xml:space="preserve">Project name (Concerto number): </t>
  </si>
  <si>
    <t>Signed on behalf of contractor (Company &amp; name)</t>
  </si>
  <si>
    <t>Signed on behalf of University Estates Office (Name)</t>
  </si>
  <si>
    <t>Completed date :</t>
  </si>
  <si>
    <t>Preferred solution is to use a road sweeper.</t>
  </si>
  <si>
    <t>http://www.legislation.gov.uk/uksi/2001/2954/contents/made</t>
  </si>
  <si>
    <t>2.3 Have drains, sewers and soakaways been identified?</t>
  </si>
  <si>
    <t>2.4 Is there evidence that run off water from stockpiles will be collected and diverted from sewers, storm water ponds and the public realm such as pavements and roads?</t>
  </si>
  <si>
    <t>2.5 Are procedures in place to stop work and engage with Estates if potential contaminants and services are uncovered during works?</t>
  </si>
  <si>
    <t xml:space="preserve">2.6 Are vehicle wash areas at least 10 metres from any watercourse or surface water drain with sufficient protection in place to avoid contamination? </t>
  </si>
  <si>
    <t>Public nuisance - noise and air pollution</t>
  </si>
  <si>
    <t>6.1 Is there evidence noise level will be controlled and neighbours regularly consulted for feedback, in particular when out of normal working hours and working during exams period is planned?</t>
  </si>
  <si>
    <t>6.2 Is there evidence preventive and curative measures are in place to prevent noticeable increase in dust, smoke, vibration, odour or light to local residents? 
And is there evidence regular monitoring is planned?</t>
  </si>
  <si>
    <t xml:space="preserve">5.5 Will the type and extent of landscape works required within the proximity of trees avoid damage to the roots system?
And there is evidence works will not lower the soil level and strip out the mass of roots near the surface? 
</t>
  </si>
  <si>
    <t>3.5 Is the site clear from any damaged, leaking or empty drums?</t>
  </si>
  <si>
    <t xml:space="preserve">Trees - works taking place near trees in compliance to BS5837:2012 (The standard for trees in relation to design, demolition and construction. </t>
  </si>
  <si>
    <t>3.2  Is oil and fuel storage on an impervious base within a secondary containment system (this must be 110% for oil) such as a bund. And are the base and bund walls impermeable to the material stored and able to contain at least 110% of the volume stored?</t>
  </si>
  <si>
    <t>Clear mitigation measures are in place if minimum distances are not achievable.</t>
  </si>
  <si>
    <t>Check clear signage and boundaries are in place</t>
  </si>
  <si>
    <t>1.2 There is a process in place for the Site manager, contractor's staff, and subcontractor's staff to watch the university induction video or an equivalent if the staff company is ISO14001 certified.</t>
  </si>
  <si>
    <t>1.3 Is there an incident Response Plan in place with contact numbers for reporting all incidents including those impacting the environment? The University of Warwick's emergency number 22222 is displayed.</t>
  </si>
  <si>
    <t>1.4 Are utility meters available on site (electricity, fuel and water as a minimum)? And are arrangements in place to read and report consumption at an agreed frequency?
And are arrangements in place to minimise utilities consumption such as a switch off procedure at night, and leak detection?
And is there a process in place to regularly report the project's carbon emissions to the University?</t>
  </si>
  <si>
    <t>Status is YES if ALL conditions are met. If not describe why.</t>
  </si>
  <si>
    <t>1.5 Are arrangements for waste segregation in place and formalised in a Site Waste Management Plan with processes to record legally compliant waste transfer notes?
And if waste is to be segregated off site, is there evidence of a satisfactory contract for the university to review?
And if hazardous waste will be produced on the site, is there evidence of the necessary permits and staff waste handling competencies for the university to review?
And is someone responsible for updating the Site Waste Management Plan and reporting to the Estates Office?</t>
  </si>
  <si>
    <t>1.6 Has site access been agreed with an Estates Office representative and have arrangements been made to maintain roads and keep accesses clean without diverting silt to gullies, the drainage system or water courses?</t>
  </si>
  <si>
    <t>1.7 Have contractors' car parking and designated walking routes been agreed? 
And are contractors / subcontractors requested to adhere to waste segregation arrangements at all times including enforcing zero waste left behind on site and in car parks?</t>
  </si>
  <si>
    <t>1.8 Is there evidence that environmental risks are included in works planning to avoid contamination to air, land and water?
Examples include but are not limited to oil, fuel and paint spills (see below), washing of tools (no paint in sewer), open fires, concrete washout...</t>
  </si>
  <si>
    <t xml:space="preserve">2.1 Are all works designed to take place more than 10 metres away from any water.
And, if necessary, risk assessments and method statements have been approved by the university to mitigate any pollution to university and public water courses?
</t>
  </si>
  <si>
    <t>2.2 Is there a process in place to ensure dewatering waters from excavations will be taken off site for treatment and sufficient permits have been approved?
Or a permit is in place (Severn Trent) to discharge to the campus surface or foul drainage system? 
Or a permit from the Environment Agency is in place and being adhered to for discharge of water to watercourse, soakaways or onto land?</t>
  </si>
  <si>
    <t>Fuel or oil stored on site, oil storage containers (e.g.. Tanks, IBC, drums and mobile bowsers) greater than 200 litres must comply with the control of pollution (Oil storage (England) Regulation 2001 - Reference 11).</t>
  </si>
  <si>
    <t>3.1 Are any potentially polluting materials &amp; chemicals used on site (including demoulding oil) stored in locked facilities and do they comply with The Control of Pollution (Oil Storage (England) Regulations 2001?</t>
  </si>
  <si>
    <t>3.3 Is the storage area above any flood water level and away from high-risk locations, including over 10 metres from a watercourse and 50 metres from a well, borehole or spring?</t>
  </si>
  <si>
    <t>3.4 Are fuel &amp; oil spill kits located close to the storage area(s) and are sufficient staff trained in their use, including plant nappies under all refuelling stations?
And is there a designated area for the refuelling of vehicles and plants with correct bunding and spill kit in proximity?
Are alternative spill kits available if other pollutants are present on site?</t>
  </si>
  <si>
    <t xml:space="preserve">5.1 Is a tree Protection Plan in place that includes any TPO (tree protection order) and Local Planning Authority requirements and are they clearly identified on project drawings? </t>
  </si>
  <si>
    <t>5.2 Has the methodology for working in close proximity to trees been submitted and accepted by the Estates Office Grounds and Gardens manager?
And has the university formally approved removal of any trees and landscape features?
And are all remaining trees protected according to BS5837:2012 and best practices? 
And is a plan in place for regular inspections and reviews?</t>
  </si>
  <si>
    <t>Monthly inspections by tree / ecologist specialist should be agreed if all satisfactory protections cannot be fully secured and implemented.</t>
  </si>
  <si>
    <t>5.3 Will the location and space needed for all temporary and permanent apparatus and services runs, (including fuel, surface water drains, land drains, soakaways, gas, oil, water, electricity, telephone, television other communication cables) avoid damage to trees within Roots Protection Areas (RPA)?
And is there evidence there are no risks of movement of potentially harmful liquid spillages due to slopes and stock piles, including concrete washout that could affect the roots system?</t>
  </si>
  <si>
    <t>5.4 Is there evidence that any specific space for site huts, temporary toilet facilities (including their drainage) and other temporary structures will avoid damage to trees and avoid ground compaction, including scaffolding, cranes and access plants?
And there is evidence that space for storing (whether temporary or long term) materials, spoil and fuel, and the mixing of cement and concrete, is not located under tree canopies and Roots Protection Areas (RPA)?</t>
  </si>
  <si>
    <t>5.6 Is there evidence of appropriate protective fencing (including signage) around trees and will the fencing be maintained?
And is there evidence of measures in place to make sure no equipment or plant is stored on non-hard standing areas under trees canopies/branches or compaction of soil under the tree canopy?</t>
  </si>
  <si>
    <t>4.1 Is there evidence that planning conditions relating to ecology and biodiversity have been included in the project and site organisation, covering areas such as, but not limited to, special interest areas, building and archaeological features, tree reports, bat surveys and newt fencing?</t>
  </si>
  <si>
    <t xml:space="preserve">4.2 Are measures in place to protect bird nests? And are measures in place to avoid disruption of bird nesting between February and August? Are there any visible ecological hazards present in the site (signage, awareness and protection measures acceptable time of work…)?
</t>
  </si>
  <si>
    <t>4.3 Are the necessary protection measures in place to avoid damage and soil compaction of any grassed areas?</t>
  </si>
  <si>
    <t>4.4 Are measures in place to identify and manage Japanese Knotweed and other invasive species?</t>
  </si>
  <si>
    <t xml:space="preserve">4.5 Is there evidence of a process in place to periodically review the above measures to ensure they remain adequate and react to any changes in the environment and site activities? </t>
  </si>
  <si>
    <t>Not applicable</t>
  </si>
  <si>
    <t>If works must take place within 10 metres, mitigations are in place to contain any spill (bunding, dam, valve…)</t>
  </si>
  <si>
    <t>Refer to information pack for policies</t>
  </si>
  <si>
    <t>1.1 University of Warwick Estates Office Environmental information pack has been downloaded, and policy is displayed as a minimum.
https://warwick.ac.uk/services/estates/environmanagement/iso14001/estates_environmental_statement_of_prinicples._version_6.0._october_2024.final.pdf</t>
  </si>
  <si>
    <t>https://warwick.ac.uk/services/healthsafetywellbeing/guidance/contractors/management/</t>
  </si>
  <si>
    <t>https://warwick.ac.uk/services/estates/environmanagement/iso14001/estates_environmental_statement_of_prinicples._version_6.0._october_2024.final.pdf</t>
  </si>
  <si>
    <t xml:space="preserve">https://warwick.ac.uk/services/estates/environmanagement/iso14001/ems-2016/2-support/2-2-training-media/2-2-1-toolbox-talks/et-tbt-13-v04_-protection_of_trees_during_construction_activities.pdf </t>
  </si>
  <si>
    <t xml:space="preserve">Check Contractor complies with any TPO &amp; BS 5837:2012. Root protection areas (RPA) are calculated by qualified Arboriculturist. Implement Tree Protection Plan. Arboriculturist inspect site for possible root damage. Protection of Trees during Construction Activities Ref ET/BTB.13.V04.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</si>
</sst>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b/>
      <i/>
      <sz val="10"/>
      <name val="Arial"/>
      <family val="2"/>
    </font>
    <font>
      <sz val="10"/>
      <name val="Arial"/>
      <family val="2"/>
    </font>
    <font>
      <sz val="8"/>
      <name val="Arial"/>
      <family val="2"/>
    </font>
    <font>
      <b/>
      <sz val="10"/>
      <name val="Arial"/>
      <family val="2"/>
    </font>
    <font>
      <i/>
      <sz val="10"/>
      <name val="Arial"/>
      <family val="2"/>
    </font>
    <font>
      <i/>
      <sz val="8"/>
      <name val="Arial"/>
      <family val="2"/>
    </font>
    <font>
      <u/>
      <sz val="10"/>
      <color theme="10"/>
      <name val="Arial"/>
      <family val="2"/>
    </font>
    <font>
      <u/>
      <sz val="10"/>
      <color theme="11"/>
      <name val="Arial"/>
      <family val="2"/>
    </font>
    <font>
      <sz val="10"/>
      <color rgb="FFFF0000"/>
      <name val="Arial"/>
      <family val="2"/>
    </font>
    <font>
      <b/>
      <sz val="10"/>
      <color rgb="FFFF0000"/>
      <name val="Arial"/>
      <family val="2"/>
    </font>
    <font>
      <u/>
      <sz val="10"/>
      <color theme="10"/>
      <name val="Arial"/>
      <family val="2"/>
    </font>
    <font>
      <b/>
      <i/>
      <sz val="12"/>
      <name val="Arial"/>
      <family val="2"/>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35">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64"/>
      </left>
      <right style="medium">
        <color indexed="64"/>
      </right>
      <top/>
      <bottom style="medium">
        <color indexed="64"/>
      </bottom>
      <diagonal/>
    </border>
    <border>
      <left style="medium">
        <color auto="1"/>
      </left>
      <right style="thin">
        <color indexed="64"/>
      </right>
      <top style="medium">
        <color auto="1"/>
      </top>
      <bottom/>
      <diagonal/>
    </border>
    <border>
      <left style="thin">
        <color auto="1"/>
      </left>
      <right style="medium">
        <color indexed="64"/>
      </right>
      <top style="medium">
        <color indexed="64"/>
      </top>
      <bottom style="medium">
        <color indexed="64"/>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diagonal/>
    </border>
  </borders>
  <cellStyleXfs count="30">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11" fillId="0" borderId="0" applyNumberFormat="0" applyFill="0" applyBorder="0" applyAlignment="0" applyProtection="0"/>
  </cellStyleXfs>
  <cellXfs count="59">
    <xf numFmtId="0" fontId="0" fillId="0" borderId="0" xfId="0"/>
    <xf numFmtId="0" fontId="0" fillId="0" borderId="0" xfId="0" applyAlignment="1">
      <alignment horizontal="left" vertical="top"/>
    </xf>
    <xf numFmtId="0" fontId="0" fillId="0" borderId="1" xfId="0" applyBorder="1" applyAlignment="1">
      <alignment horizontal="left" vertical="top"/>
    </xf>
    <xf numFmtId="0" fontId="2" fillId="0" borderId="3" xfId="0" applyFont="1" applyBorder="1" applyAlignment="1">
      <alignment horizontal="left" vertical="top" wrapText="1"/>
    </xf>
    <xf numFmtId="0" fontId="0" fillId="0" borderId="4" xfId="0"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0" fillId="0" borderId="7" xfId="0" applyBorder="1" applyAlignment="1">
      <alignment horizontal="left" vertical="top" wrapText="1"/>
    </xf>
    <xf numFmtId="0" fontId="4" fillId="0" borderId="8" xfId="0" applyFont="1" applyBorder="1" applyAlignment="1">
      <alignment horizontal="left" vertical="top"/>
    </xf>
    <xf numFmtId="0" fontId="0" fillId="2" borderId="9" xfId="0" applyFill="1" applyBorder="1" applyAlignment="1">
      <alignment horizontal="left" vertical="top"/>
    </xf>
    <xf numFmtId="0" fontId="0" fillId="2" borderId="10" xfId="0" applyFill="1" applyBorder="1" applyAlignment="1">
      <alignment horizontal="left" vertical="top"/>
    </xf>
    <xf numFmtId="0" fontId="0" fillId="0" borderId="4" xfId="0" applyBorder="1" applyAlignment="1" applyProtection="1">
      <alignment horizontal="left" vertical="top" wrapText="1"/>
      <protection locked="0"/>
    </xf>
    <xf numFmtId="0" fontId="1" fillId="0" borderId="11" xfId="0" applyFont="1" applyBorder="1" applyAlignment="1">
      <alignment horizontal="left" vertical="top"/>
    </xf>
    <xf numFmtId="0" fontId="5" fillId="0" borderId="0" xfId="0" applyFont="1" applyAlignment="1">
      <alignment horizontal="left" vertical="top"/>
    </xf>
    <xf numFmtId="0" fontId="0" fillId="0" borderId="12" xfId="0" applyBorder="1" applyAlignment="1">
      <alignment horizontal="left" vertical="top"/>
    </xf>
    <xf numFmtId="0" fontId="1" fillId="0" borderId="15" xfId="0" applyFont="1" applyBorder="1" applyAlignment="1">
      <alignment horizontal="left" vertical="top"/>
    </xf>
    <xf numFmtId="0" fontId="0" fillId="0" borderId="17" xfId="0" applyBorder="1" applyAlignment="1">
      <alignment horizontal="left" vertical="top"/>
    </xf>
    <xf numFmtId="0" fontId="1" fillId="3" borderId="2" xfId="0" applyFont="1" applyFill="1" applyBorder="1" applyAlignment="1">
      <alignment horizontal="left" vertical="top" wrapText="1"/>
    </xf>
    <xf numFmtId="0" fontId="4" fillId="0" borderId="18" xfId="0" applyFont="1" applyBorder="1" applyAlignment="1">
      <alignment horizontal="left" vertical="top"/>
    </xf>
    <xf numFmtId="0" fontId="6" fillId="0" borderId="15" xfId="0" applyFont="1" applyBorder="1" applyAlignment="1">
      <alignment horizontal="left" vertical="top" wrapText="1"/>
    </xf>
    <xf numFmtId="0" fontId="10" fillId="0" borderId="0" xfId="0" applyFont="1" applyAlignment="1">
      <alignment horizontal="left" vertical="top" wrapText="1"/>
    </xf>
    <xf numFmtId="0" fontId="9" fillId="0" borderId="0" xfId="0" applyFont="1" applyAlignment="1">
      <alignment horizontal="left" vertical="top" wrapText="1"/>
    </xf>
    <xf numFmtId="0" fontId="6" fillId="0" borderId="13" xfId="0" applyFont="1" applyBorder="1" applyAlignment="1">
      <alignment horizontal="left" vertical="top" wrapText="1"/>
    </xf>
    <xf numFmtId="0" fontId="2" fillId="0" borderId="20" xfId="0" applyFont="1" applyBorder="1" applyAlignment="1">
      <alignment horizontal="left" vertical="top" wrapText="1"/>
    </xf>
    <xf numFmtId="0" fontId="2" fillId="0" borderId="1" xfId="0" applyFont="1" applyBorder="1" applyAlignment="1">
      <alignment horizontal="left" vertical="top" wrapText="1"/>
    </xf>
    <xf numFmtId="0" fontId="12" fillId="3" borderId="2" xfId="0" applyFont="1" applyFill="1" applyBorder="1" applyAlignment="1">
      <alignment horizontal="left" vertical="top" wrapText="1"/>
    </xf>
    <xf numFmtId="0" fontId="0" fillId="4" borderId="3" xfId="0" applyFill="1" applyBorder="1" applyAlignment="1">
      <alignment horizontal="left" vertical="top" wrapText="1"/>
    </xf>
    <xf numFmtId="0" fontId="2" fillId="0" borderId="1" xfId="0" applyFont="1" applyBorder="1" applyAlignment="1">
      <alignment horizontal="left" vertical="top"/>
    </xf>
    <xf numFmtId="15" fontId="0" fillId="0" borderId="17" xfId="0" applyNumberFormat="1" applyBorder="1" applyAlignment="1">
      <alignment horizontal="center" vertical="top"/>
    </xf>
    <xf numFmtId="0" fontId="11" fillId="4" borderId="3" xfId="29" applyFill="1" applyBorder="1" applyAlignment="1">
      <alignment horizontal="left" vertical="top" wrapText="1"/>
    </xf>
    <xf numFmtId="0" fontId="0" fillId="4" borderId="20" xfId="0" applyFill="1" applyBorder="1" applyAlignment="1">
      <alignment horizontal="left" vertical="top" wrapText="1"/>
    </xf>
    <xf numFmtId="0" fontId="4" fillId="0" borderId="8" xfId="0" applyFont="1" applyBorder="1" applyAlignment="1">
      <alignment horizontal="left" vertical="center"/>
    </xf>
    <xf numFmtId="0" fontId="2" fillId="4" borderId="3" xfId="0" applyFont="1" applyFill="1" applyBorder="1" applyAlignment="1">
      <alignment horizontal="left" vertical="top" wrapText="1"/>
    </xf>
    <xf numFmtId="0" fontId="11" fillId="0" borderId="4" xfId="29" applyBorder="1" applyAlignment="1" applyProtection="1">
      <alignment horizontal="left" vertical="top" wrapText="1"/>
      <protection locked="0"/>
    </xf>
    <xf numFmtId="0" fontId="1" fillId="0" borderId="13" xfId="0" applyFont="1" applyBorder="1" applyAlignment="1">
      <alignment horizontal="left" vertical="top"/>
    </xf>
    <xf numFmtId="0" fontId="1" fillId="0" borderId="14" xfId="0" applyFont="1" applyBorder="1" applyAlignment="1">
      <alignment horizontal="left" vertical="top"/>
    </xf>
    <xf numFmtId="0" fontId="2" fillId="0" borderId="15" xfId="0" applyFont="1" applyBorder="1" applyAlignment="1">
      <alignment horizontal="left" vertical="top" wrapText="1"/>
    </xf>
    <xf numFmtId="0" fontId="2" fillId="0" borderId="16" xfId="0" applyFont="1" applyBorder="1" applyAlignment="1">
      <alignment horizontal="left" vertical="top" wrapText="1"/>
    </xf>
    <xf numFmtId="0" fontId="2" fillId="0" borderId="19" xfId="0" applyFont="1" applyBorder="1" applyAlignment="1">
      <alignment horizontal="left" vertical="top" wrapText="1"/>
    </xf>
    <xf numFmtId="0" fontId="12" fillId="3" borderId="21" xfId="0" applyFont="1" applyFill="1" applyBorder="1" applyAlignment="1">
      <alignment horizontal="left" vertical="top" wrapText="1"/>
    </xf>
    <xf numFmtId="0" fontId="12" fillId="3" borderId="22" xfId="0" applyFont="1" applyFill="1" applyBorder="1" applyAlignment="1">
      <alignment horizontal="left" vertical="top" wrapText="1"/>
    </xf>
    <xf numFmtId="0" fontId="12" fillId="3" borderId="23" xfId="0" applyFont="1" applyFill="1" applyBorder="1" applyAlignment="1">
      <alignment horizontal="left" vertical="top" wrapText="1"/>
    </xf>
    <xf numFmtId="0" fontId="12" fillId="3" borderId="24" xfId="0" applyFont="1" applyFill="1" applyBorder="1" applyAlignment="1">
      <alignment horizontal="left" vertical="top" wrapText="1"/>
    </xf>
    <xf numFmtId="0" fontId="12" fillId="3" borderId="25" xfId="0" applyFont="1" applyFill="1" applyBorder="1" applyAlignment="1">
      <alignment horizontal="left" vertical="top" wrapText="1"/>
    </xf>
    <xf numFmtId="0" fontId="12" fillId="3" borderId="26" xfId="0" applyFont="1" applyFill="1" applyBorder="1" applyAlignment="1">
      <alignment horizontal="left" vertical="top" wrapText="1"/>
    </xf>
    <xf numFmtId="0" fontId="1" fillId="3" borderId="27" xfId="0" applyFont="1" applyFill="1" applyBorder="1" applyAlignment="1">
      <alignment horizontal="left" vertical="top" wrapText="1"/>
    </xf>
    <xf numFmtId="0" fontId="1" fillId="3" borderId="22" xfId="0" applyFont="1" applyFill="1" applyBorder="1" applyAlignment="1">
      <alignment horizontal="left" vertical="top" wrapText="1"/>
    </xf>
    <xf numFmtId="0" fontId="1" fillId="3" borderId="23" xfId="0" applyFont="1" applyFill="1" applyBorder="1" applyAlignment="1">
      <alignment horizontal="left" vertical="top" wrapText="1"/>
    </xf>
    <xf numFmtId="0" fontId="1" fillId="3" borderId="28" xfId="0" applyFont="1" applyFill="1" applyBorder="1" applyAlignment="1">
      <alignment horizontal="left" vertical="top" wrapText="1"/>
    </xf>
    <xf numFmtId="0" fontId="1" fillId="3" borderId="29" xfId="0" applyFont="1" applyFill="1" applyBorder="1" applyAlignment="1">
      <alignment horizontal="left" vertical="top" wrapText="1"/>
    </xf>
    <xf numFmtId="0" fontId="2" fillId="0" borderId="30" xfId="0" applyFont="1" applyBorder="1" applyAlignment="1">
      <alignment horizontal="left" vertical="top" wrapText="1"/>
    </xf>
    <xf numFmtId="0" fontId="2" fillId="0" borderId="31" xfId="0" applyFont="1" applyBorder="1" applyAlignment="1">
      <alignment horizontal="left" vertical="top" wrapText="1"/>
    </xf>
    <xf numFmtId="0" fontId="0" fillId="0" borderId="30" xfId="0" applyBorder="1" applyAlignment="1">
      <alignment horizontal="left" vertical="top"/>
    </xf>
    <xf numFmtId="0" fontId="0" fillId="0" borderId="31" xfId="0" applyBorder="1" applyAlignment="1">
      <alignment horizontal="left" vertical="top"/>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1" fillId="3" borderId="34" xfId="0" applyFont="1" applyFill="1" applyBorder="1" applyAlignment="1">
      <alignment horizontal="left" vertical="top" wrapText="1"/>
    </xf>
    <xf numFmtId="0" fontId="0" fillId="4" borderId="30" xfId="0" applyFill="1" applyBorder="1" applyAlignment="1">
      <alignment horizontal="left" vertical="top" wrapText="1"/>
    </xf>
    <xf numFmtId="0" fontId="11" fillId="4" borderId="31" xfId="29" applyFill="1" applyBorder="1" applyAlignment="1">
      <alignment horizontal="left" vertical="top" wrapText="1"/>
    </xf>
  </cellXfs>
  <cellStyles count="3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cellStyle name="Normal" xfId="0" builtinId="0"/>
  </cellStyles>
  <dxfs count="23">
    <dxf>
      <font>
        <b/>
        <i val="0"/>
        <condense val="0"/>
        <extend val="0"/>
        <color indexed="8"/>
      </font>
      <fill>
        <patternFill>
          <bgColor indexed="42"/>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
      <fill>
        <patternFill>
          <bgColor theme="0"/>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
      <fill>
        <patternFill>
          <bgColor theme="0"/>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
      <fill>
        <patternFill>
          <bgColor theme="0"/>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
      <fill>
        <patternFill>
          <bgColor theme="0"/>
        </patternFill>
      </fill>
    </dxf>
    <dxf>
      <font>
        <b/>
        <i val="0"/>
        <color auto="1"/>
      </font>
      <fill>
        <patternFill patternType="solid">
          <bgColor rgb="FFCCFFCC"/>
        </patternFill>
      </fill>
    </dxf>
    <dxf>
      <font>
        <b/>
        <i val="0"/>
      </font>
      <fill>
        <patternFill>
          <bgColor rgb="FFCCFFCC"/>
        </patternFill>
      </fill>
    </dxf>
    <dxf>
      <font>
        <b/>
        <i val="0"/>
        <color theme="0"/>
      </font>
      <fill>
        <patternFill>
          <bgColor rgb="FFFF0000"/>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
      <font>
        <b/>
        <i val="0"/>
        <condense val="0"/>
        <extend val="0"/>
        <color indexed="8"/>
      </font>
      <fill>
        <patternFill>
          <bgColor rgb="FFFF0000"/>
        </patternFill>
      </fill>
    </dxf>
    <dxf>
      <font>
        <b/>
        <i val="0"/>
        <color auto="1"/>
      </font>
      <fill>
        <patternFill>
          <bgColor rgb="FFCCFFCC"/>
        </patternFill>
      </fill>
    </dxf>
    <dxf>
      <fill>
        <patternFill>
          <bgColor theme="0"/>
        </patternFill>
      </fill>
    </dxf>
    <dxf>
      <font>
        <b/>
        <i val="0"/>
        <color auto="1"/>
      </font>
      <fill>
        <patternFill patternType="solid">
          <fgColor indexed="64"/>
          <bgColor rgb="FFCCFFCC"/>
        </patternFill>
      </fill>
    </dxf>
    <dxf>
      <font>
        <b/>
        <i val="0"/>
        <color theme="0"/>
      </font>
      <fill>
        <patternFill patternType="solid">
          <fgColor indexed="64"/>
          <bgColor rgb="FFFF0000"/>
        </patternFill>
      </fill>
    </dxf>
  </dxfs>
  <tableStyles count="0" defaultTableStyle="TableStyleMedium2" defaultPivotStyle="PivotStyleLight16"/>
  <colors>
    <mruColors>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arwick.ac.uk/services/estates/environmanagement/iso14001/ems-2016/2-support/2-2-training-media/2-2-1-toolbox-talks/et-tbt-13-v04_-protection_of_trees_during_construction_activities.pdf" TargetMode="External"/><Relationship Id="rId2" Type="http://schemas.openxmlformats.org/officeDocument/2006/relationships/hyperlink" Target="https://warwick.ac.uk/services/estates/environmanagement/iso14001/estates_environmental_statement_of_prinicples._version_6.0._october_2024.final.pdf" TargetMode="External"/><Relationship Id="rId1" Type="http://schemas.openxmlformats.org/officeDocument/2006/relationships/hyperlink" Target="http://www.legislation.gov.uk/uksi/2001/2954/contents/made" TargetMode="External"/><Relationship Id="rId5" Type="http://schemas.openxmlformats.org/officeDocument/2006/relationships/printerSettings" Target="../printerSettings/printerSettings1.bin"/><Relationship Id="rId4" Type="http://schemas.openxmlformats.org/officeDocument/2006/relationships/hyperlink" Target="https://warwick.ac.uk/services/healthsafetywellbeing/guidance/contractors/manage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45"/>
  <sheetViews>
    <sheetView tabSelected="1" zoomScale="85" zoomScaleNormal="85" workbookViewId="0">
      <pane ySplit="1" topLeftCell="A44" activePane="bottomLeft" state="frozen"/>
      <selection pane="bottomLeft" activeCell="C6" sqref="C6"/>
    </sheetView>
  </sheetViews>
  <sheetFormatPr defaultColWidth="9.1796875" defaultRowHeight="12.5" x14ac:dyDescent="0.25"/>
  <cols>
    <col min="1" max="1" width="82.1796875" style="1" customWidth="1"/>
    <col min="2" max="2" width="17.26953125" style="1" customWidth="1"/>
    <col min="3" max="3" width="56" style="1" customWidth="1"/>
    <col min="4" max="4" width="43" style="1" customWidth="1"/>
    <col min="5" max="5" width="13.81640625" style="21" customWidth="1"/>
    <col min="6" max="6" width="19" style="1" hidden="1" customWidth="1"/>
    <col min="7" max="16384" width="9.1796875" style="1"/>
  </cols>
  <sheetData>
    <row r="1" spans="1:6" ht="29.25" customHeight="1" thickBot="1" x14ac:dyDescent="0.3">
      <c r="A1" s="31" t="s">
        <v>12</v>
      </c>
      <c r="B1" s="8"/>
      <c r="C1" s="31" t="s">
        <v>15</v>
      </c>
      <c r="D1" s="18"/>
    </row>
    <row r="2" spans="1:6" ht="66" customHeight="1" thickBot="1" x14ac:dyDescent="0.3">
      <c r="A2" s="36" t="s">
        <v>10</v>
      </c>
      <c r="B2" s="37"/>
      <c r="C2" s="37"/>
      <c r="D2" s="38"/>
      <c r="E2" s="20"/>
    </row>
    <row r="3" spans="1:6" ht="13" thickBot="1" x14ac:dyDescent="0.3">
      <c r="A3" s="16"/>
      <c r="B3" s="28" t="s">
        <v>11</v>
      </c>
      <c r="C3" s="16"/>
      <c r="D3" s="14" t="s">
        <v>5</v>
      </c>
    </row>
    <row r="4" spans="1:6" ht="30.75" customHeight="1" x14ac:dyDescent="0.25">
      <c r="A4" s="42" t="s">
        <v>4</v>
      </c>
      <c r="B4" s="43"/>
      <c r="C4" s="43"/>
      <c r="D4" s="44"/>
    </row>
    <row r="5" spans="1:6" ht="74.25" customHeight="1" x14ac:dyDescent="0.25">
      <c r="A5" s="3" t="s">
        <v>59</v>
      </c>
      <c r="B5" s="2" t="s">
        <v>3</v>
      </c>
      <c r="C5" s="11" t="str">
        <f>IF(B5="Yes","Clerk of Works to check if Environmental policy is the current issue (current one held on intranet)",IF(B5="No","Project Manager to communicate a copy of the current policy", IF(B5="TBC", "To be assessed by Project Manager")))</f>
        <v>To be assessed by Project Manager</v>
      </c>
      <c r="D5" s="33" t="s">
        <v>61</v>
      </c>
    </row>
    <row r="6" spans="1:6" ht="69" customHeight="1" x14ac:dyDescent="0.25">
      <c r="A6" s="3" t="s">
        <v>31</v>
      </c>
      <c r="B6" s="2" t="s">
        <v>3</v>
      </c>
      <c r="C6" s="11" t="str">
        <f>IF(B6="Yes","Clerk of works to check if induction has been delivered and collect names of participants if retained",IF(B6="No","Project Manager to email link to induction video", IF(B6="TBC", "To be assessed by Project Manager",IF(B6="Not applicable", "Not applicable","error"))))</f>
        <v>To be assessed by Project Manager</v>
      </c>
      <c r="D6" s="33" t="s">
        <v>60</v>
      </c>
    </row>
    <row r="7" spans="1:6" ht="45.75" customHeight="1" x14ac:dyDescent="0.25">
      <c r="A7" s="3" t="s">
        <v>32</v>
      </c>
      <c r="B7" s="2" t="s">
        <v>3</v>
      </c>
      <c r="C7" s="11" t="str">
        <f t="shared" ref="C7:C12" si="0">IF(B7="Yes","Project can proceed",IF(B7="No","Resolve issue before proceeding", IF(B7="TBC", "To be assessed by Project Manager",IF(B7="Not applicable", "Not applicable","error"))))</f>
        <v>To be assessed by Project Manager</v>
      </c>
      <c r="D7" s="26"/>
    </row>
    <row r="8" spans="1:6" ht="84" customHeight="1" x14ac:dyDescent="0.25">
      <c r="A8" s="3" t="s">
        <v>33</v>
      </c>
      <c r="B8" s="2" t="s">
        <v>3</v>
      </c>
      <c r="C8" s="11" t="str">
        <f t="shared" si="0"/>
        <v>To be assessed by Project Manager</v>
      </c>
      <c r="D8" s="26" t="s">
        <v>34</v>
      </c>
    </row>
    <row r="9" spans="1:6" ht="108.75" customHeight="1" x14ac:dyDescent="0.25">
      <c r="A9" s="3" t="s">
        <v>35</v>
      </c>
      <c r="B9" s="2" t="s">
        <v>3</v>
      </c>
      <c r="C9" s="11" t="str">
        <f t="shared" si="0"/>
        <v>To be assessed by Project Manager</v>
      </c>
      <c r="D9" s="26" t="s">
        <v>34</v>
      </c>
    </row>
    <row r="10" spans="1:6" ht="45.75" customHeight="1" x14ac:dyDescent="0.25">
      <c r="A10" s="3" t="s">
        <v>36</v>
      </c>
      <c r="B10" s="2" t="s">
        <v>3</v>
      </c>
      <c r="C10" s="11" t="str">
        <f t="shared" si="0"/>
        <v>To be assessed by Project Manager</v>
      </c>
      <c r="D10" s="26" t="s">
        <v>16</v>
      </c>
    </row>
    <row r="11" spans="1:6" ht="45.75" customHeight="1" x14ac:dyDescent="0.25">
      <c r="A11" s="3" t="s">
        <v>37</v>
      </c>
      <c r="B11" s="2" t="s">
        <v>3</v>
      </c>
      <c r="C11" s="11" t="str">
        <f t="shared" si="0"/>
        <v>To be assessed by Project Manager</v>
      </c>
      <c r="D11" s="26"/>
    </row>
    <row r="12" spans="1:6" ht="58.9" customHeight="1" thickBot="1" x14ac:dyDescent="0.3">
      <c r="A12" s="23" t="s">
        <v>38</v>
      </c>
      <c r="B12" s="2" t="s">
        <v>3</v>
      </c>
      <c r="C12" s="11" t="str">
        <f t="shared" si="0"/>
        <v>To be assessed by Project Manager</v>
      </c>
      <c r="D12" s="30"/>
    </row>
    <row r="13" spans="1:6" ht="28.5" customHeight="1" x14ac:dyDescent="0.25">
      <c r="A13" s="25" t="s">
        <v>0</v>
      </c>
      <c r="B13" s="9"/>
      <c r="C13" s="10"/>
      <c r="D13" s="17"/>
      <c r="F13" s="1" t="s">
        <v>1</v>
      </c>
    </row>
    <row r="14" spans="1:6" ht="50" x14ac:dyDescent="0.25">
      <c r="A14" s="3" t="s">
        <v>39</v>
      </c>
      <c r="B14" s="2" t="s">
        <v>3</v>
      </c>
      <c r="C14" s="11" t="str">
        <f>IF(B14="No","Obtain written consent from Estates Office of authority to work in this area and obtain a copy of EA Works and maintenance in or near water PPG5 ( now obsolete but still in good practice to use) from The Estates Office for information only",IF(B14="Yes","No action required", IF(B14="TBC", "To be assessed")))</f>
        <v>To be assessed</v>
      </c>
      <c r="D14" s="32" t="s">
        <v>57</v>
      </c>
      <c r="F14" s="1" t="s">
        <v>2</v>
      </c>
    </row>
    <row r="15" spans="1:6" ht="66.75" customHeight="1" x14ac:dyDescent="0.25">
      <c r="A15" s="3" t="s">
        <v>40</v>
      </c>
      <c r="B15" s="2" t="s">
        <v>3</v>
      </c>
      <c r="C15" s="4" t="str">
        <f>IF(B15="No","Obtain EA and Estates Office written consent for discharge of water to land or watercourse. Obtain Estates Office written consent for discharge of water to foul sewer",IF(B15="Yes","No action required", IF(B15="TBC", "To be assessed")))</f>
        <v>To be assessed</v>
      </c>
      <c r="D15" s="26"/>
      <c r="F15" s="1" t="s">
        <v>3</v>
      </c>
    </row>
    <row r="16" spans="1:6" ht="27.75" customHeight="1" x14ac:dyDescent="0.25">
      <c r="A16" s="3" t="s">
        <v>18</v>
      </c>
      <c r="B16" s="27" t="s">
        <v>3</v>
      </c>
      <c r="C16" s="4" t="str">
        <f>IF(B16="No","Ask Estates Office for drawing showing these. Also, refer to Estates Office Env Procedures: 3 - Site Oil &amp; Fuel Controls;  4 - Env Spill Controls",IF(B16="Yes","All nearby drains and watercourses to be identified. If discharge of water is needed, application to Project Manager required", IF(B16="TBC", "To be assessed by project manager", IF(B16="Not applicable", "Not applicable"))))</f>
        <v>To be assessed by project manager</v>
      </c>
      <c r="D16" s="32" t="s">
        <v>58</v>
      </c>
      <c r="F16" s="1" t="s">
        <v>56</v>
      </c>
    </row>
    <row r="17" spans="1:6" ht="39" customHeight="1" x14ac:dyDescent="0.25">
      <c r="A17" s="3" t="s">
        <v>19</v>
      </c>
      <c r="B17" s="2" t="s">
        <v>3</v>
      </c>
      <c r="C17" s="7" t="str">
        <f>IF(B17="No","Obtain EA and Estates Office written consent for discharge of water to land or watercourse. Obtain Estates Office written consent for discharge of water to foul sewer",IF(B17="Yes","No action required", IF(B17="TBC", "To be assessed", IF(B17="Not applicable", "None located on site"))))</f>
        <v>To be assessed</v>
      </c>
      <c r="D17" s="26"/>
    </row>
    <row r="18" spans="1:6" ht="40.5" customHeight="1" x14ac:dyDescent="0.25">
      <c r="A18" s="6" t="s">
        <v>20</v>
      </c>
      <c r="B18" s="27" t="s">
        <v>3</v>
      </c>
      <c r="C18" s="7" t="str">
        <f>IF(B18="No","Stop work and contact Estates Office project manager. If asbestos is suspected, stop work and contact Estates Office Asbestos Manager",IF(B18="Yes","No action required", IF(B18="TBC", "To be assessed", IF(B18="Not applicable", "No work on land"))))</f>
        <v>To be assessed</v>
      </c>
      <c r="D18" s="26"/>
    </row>
    <row r="19" spans="1:6" ht="39" customHeight="1" x14ac:dyDescent="0.25">
      <c r="A19" s="6" t="s">
        <v>21</v>
      </c>
      <c r="B19" s="27" t="s">
        <v>3</v>
      </c>
      <c r="C19" s="7" t="str">
        <f>IF(B19="No","Raise query with Estates Office prior to starting work and reflect any applicable instructions in method statements",IF(B19="Yes","No action required", IF(B19="TBC", "To be assessed", IF(B19="Not applicable", "None located on site"))))</f>
        <v>To be assessed</v>
      </c>
      <c r="D19" s="26"/>
    </row>
    <row r="20" spans="1:6" ht="39.75" customHeight="1" x14ac:dyDescent="0.25">
      <c r="A20" s="39" t="s">
        <v>41</v>
      </c>
      <c r="B20" s="40"/>
      <c r="C20" s="40"/>
      <c r="D20" s="41"/>
    </row>
    <row r="21" spans="1:6" ht="51.75" customHeight="1" x14ac:dyDescent="0.25">
      <c r="A21" s="24" t="s">
        <v>42</v>
      </c>
      <c r="B21" s="2" t="s">
        <v>3</v>
      </c>
      <c r="C21" s="11" t="str">
        <f t="shared" ref="C21:C42" si="1">IF(B21="Yes","Project can proceed",IF(B21="No","Resolve issue before proceeding", IF(B21="TBC", "To be assessed by Project Manager",IF(B21="Not applicable", "Not applicable","error"))))</f>
        <v>To be assessed by Project Manager</v>
      </c>
      <c r="D21" s="29" t="s">
        <v>17</v>
      </c>
    </row>
    <row r="22" spans="1:6" ht="39.75" customHeight="1" x14ac:dyDescent="0.25">
      <c r="A22" s="24" t="s">
        <v>28</v>
      </c>
      <c r="B22" s="2" t="s">
        <v>3</v>
      </c>
      <c r="C22" s="11" t="str">
        <f t="shared" si="1"/>
        <v>To be assessed by Project Manager</v>
      </c>
      <c r="D22" s="26"/>
      <c r="F22" s="1" t="s">
        <v>7</v>
      </c>
    </row>
    <row r="23" spans="1:6" ht="39.75" customHeight="1" x14ac:dyDescent="0.25">
      <c r="A23" s="24" t="s">
        <v>43</v>
      </c>
      <c r="B23" s="2" t="s">
        <v>3</v>
      </c>
      <c r="C23" s="11" t="str">
        <f t="shared" si="1"/>
        <v>To be assessed by Project Manager</v>
      </c>
      <c r="D23" s="26" t="s">
        <v>29</v>
      </c>
      <c r="F23" s="1" t="s">
        <v>9</v>
      </c>
    </row>
    <row r="24" spans="1:6" ht="84" customHeight="1" x14ac:dyDescent="0.25">
      <c r="A24" s="24" t="s">
        <v>44</v>
      </c>
      <c r="B24" s="2" t="s">
        <v>3</v>
      </c>
      <c r="C24" s="11" t="str">
        <f t="shared" si="1"/>
        <v>To be assessed by Project Manager</v>
      </c>
      <c r="D24" s="26"/>
      <c r="F24" s="1" t="s">
        <v>3</v>
      </c>
    </row>
    <row r="25" spans="1:6" ht="30" customHeight="1" x14ac:dyDescent="0.25">
      <c r="A25" s="24" t="s">
        <v>26</v>
      </c>
      <c r="B25" s="2" t="s">
        <v>3</v>
      </c>
      <c r="C25" s="11" t="str">
        <f t="shared" si="1"/>
        <v>To be assessed by Project Manager</v>
      </c>
      <c r="D25" s="26"/>
    </row>
    <row r="26" spans="1:6" ht="26.25" customHeight="1" x14ac:dyDescent="0.25">
      <c r="A26" s="45" t="s">
        <v>8</v>
      </c>
      <c r="B26" s="46"/>
      <c r="C26" s="46"/>
      <c r="D26" s="47"/>
    </row>
    <row r="27" spans="1:6" ht="63" customHeight="1" x14ac:dyDescent="0.25">
      <c r="A27" s="3" t="s">
        <v>51</v>
      </c>
      <c r="B27" s="2" t="s">
        <v>3</v>
      </c>
      <c r="C27" s="11" t="str">
        <f t="shared" si="1"/>
        <v>To be assessed by Project Manager</v>
      </c>
      <c r="D27" s="26"/>
    </row>
    <row r="28" spans="1:6" ht="51.75" customHeight="1" x14ac:dyDescent="0.25">
      <c r="A28" s="3" t="s">
        <v>52</v>
      </c>
      <c r="B28" s="2" t="s">
        <v>3</v>
      </c>
      <c r="C28" s="11" t="str">
        <f t="shared" si="1"/>
        <v>To be assessed by Project Manager</v>
      </c>
      <c r="D28" s="26"/>
    </row>
    <row r="29" spans="1:6" ht="39" customHeight="1" x14ac:dyDescent="0.25">
      <c r="A29" s="3" t="s">
        <v>53</v>
      </c>
      <c r="B29" s="2" t="s">
        <v>3</v>
      </c>
      <c r="C29" s="11" t="str">
        <f t="shared" si="1"/>
        <v>To be assessed by Project Manager</v>
      </c>
      <c r="D29" s="26"/>
    </row>
    <row r="30" spans="1:6" ht="39" customHeight="1" thickBot="1" x14ac:dyDescent="0.3">
      <c r="A30" s="5" t="s">
        <v>54</v>
      </c>
      <c r="B30" s="2" t="s">
        <v>3</v>
      </c>
      <c r="C30" s="11" t="str">
        <f t="shared" si="1"/>
        <v>To be assessed by Project Manager</v>
      </c>
      <c r="D30" s="26"/>
    </row>
    <row r="31" spans="1:6" ht="34.5" customHeight="1" thickBot="1" x14ac:dyDescent="0.3">
      <c r="A31" s="5" t="s">
        <v>55</v>
      </c>
      <c r="B31" s="2" t="s">
        <v>3</v>
      </c>
      <c r="C31" s="11" t="str">
        <f t="shared" si="1"/>
        <v>To be assessed by Project Manager</v>
      </c>
      <c r="D31" s="26"/>
    </row>
    <row r="32" spans="1:6" ht="31.5" customHeight="1" x14ac:dyDescent="0.25">
      <c r="A32" s="48" t="s">
        <v>27</v>
      </c>
      <c r="B32" s="49"/>
      <c r="C32" s="49"/>
      <c r="D32" s="56"/>
    </row>
    <row r="33" spans="1:4" ht="84" customHeight="1" x14ac:dyDescent="0.25">
      <c r="A33" s="50" t="s">
        <v>45</v>
      </c>
      <c r="B33" s="52" t="s">
        <v>3</v>
      </c>
      <c r="C33" s="54" t="str">
        <f t="shared" si="1"/>
        <v>To be assessed by Project Manager</v>
      </c>
      <c r="D33" s="57" t="s">
        <v>63</v>
      </c>
    </row>
    <row r="34" spans="1:4" ht="70.5" customHeight="1" x14ac:dyDescent="0.25">
      <c r="A34" s="51"/>
      <c r="B34" s="53"/>
      <c r="C34" s="55"/>
      <c r="D34" s="58" t="s">
        <v>62</v>
      </c>
    </row>
    <row r="35" spans="1:4" ht="68.25" customHeight="1" x14ac:dyDescent="0.25">
      <c r="A35" s="24" t="s">
        <v>46</v>
      </c>
      <c r="B35" s="2" t="s">
        <v>3</v>
      </c>
      <c r="C35" s="11" t="str">
        <f t="shared" si="1"/>
        <v>To be assessed by Project Manager</v>
      </c>
      <c r="D35" s="30" t="s">
        <v>47</v>
      </c>
    </row>
    <row r="36" spans="1:4" ht="96.75" customHeight="1" x14ac:dyDescent="0.25">
      <c r="A36" s="24" t="s">
        <v>48</v>
      </c>
      <c r="B36" s="2" t="s">
        <v>3</v>
      </c>
      <c r="C36" s="11" t="str">
        <f t="shared" si="1"/>
        <v>To be assessed by Project Manager</v>
      </c>
      <c r="D36" s="26" t="s">
        <v>30</v>
      </c>
    </row>
    <row r="37" spans="1:4" ht="93.75" customHeight="1" x14ac:dyDescent="0.25">
      <c r="A37" s="24" t="s">
        <v>49</v>
      </c>
      <c r="B37" s="2" t="s">
        <v>3</v>
      </c>
      <c r="C37" s="11" t="str">
        <f t="shared" si="1"/>
        <v>To be assessed by Project Manager</v>
      </c>
      <c r="D37" s="26"/>
    </row>
    <row r="38" spans="1:4" ht="65.25" customHeight="1" x14ac:dyDescent="0.25">
      <c r="A38" s="24" t="s">
        <v>25</v>
      </c>
      <c r="B38" s="2" t="s">
        <v>3</v>
      </c>
      <c r="C38" s="11" t="str">
        <f t="shared" si="1"/>
        <v>To be assessed by Project Manager</v>
      </c>
      <c r="D38" s="26"/>
    </row>
    <row r="39" spans="1:4" ht="78.75" customHeight="1" x14ac:dyDescent="0.25">
      <c r="A39" s="24" t="s">
        <v>50</v>
      </c>
      <c r="B39" s="2" t="s">
        <v>3</v>
      </c>
      <c r="C39" s="11" t="str">
        <f t="shared" si="1"/>
        <v>To be assessed by Project Manager</v>
      </c>
      <c r="D39" s="26"/>
    </row>
    <row r="40" spans="1:4" ht="23.25" customHeight="1" x14ac:dyDescent="0.25">
      <c r="A40" s="45" t="s">
        <v>22</v>
      </c>
      <c r="B40" s="46"/>
      <c r="C40" s="46"/>
      <c r="D40" s="47"/>
    </row>
    <row r="41" spans="1:4" ht="45.75" customHeight="1" x14ac:dyDescent="0.25">
      <c r="A41" s="23" t="s">
        <v>23</v>
      </c>
      <c r="B41" s="2" t="s">
        <v>3</v>
      </c>
      <c r="C41" s="11" t="str">
        <f t="shared" si="1"/>
        <v>To be assessed by Project Manager</v>
      </c>
      <c r="D41" s="26"/>
    </row>
    <row r="42" spans="1:4" ht="42" customHeight="1" thickBot="1" x14ac:dyDescent="0.3">
      <c r="A42" s="3" t="s">
        <v>24</v>
      </c>
      <c r="B42" s="2" t="s">
        <v>3</v>
      </c>
      <c r="C42" s="11" t="str">
        <f t="shared" si="1"/>
        <v>To be assessed by Project Manager</v>
      </c>
      <c r="D42" s="26"/>
    </row>
    <row r="43" spans="1:4" ht="25.5" customHeight="1" thickBot="1" x14ac:dyDescent="0.3">
      <c r="A43" s="14"/>
      <c r="B43" s="13"/>
      <c r="C43" s="13"/>
      <c r="D43" s="15"/>
    </row>
    <row r="44" spans="1:4" ht="63.75" customHeight="1" thickBot="1" x14ac:dyDescent="0.3">
      <c r="A44" s="12" t="s">
        <v>13</v>
      </c>
      <c r="B44" s="34" t="s">
        <v>14</v>
      </c>
      <c r="C44" s="35"/>
      <c r="D44" s="19"/>
    </row>
    <row r="45" spans="1:4" ht="40.5" thickBot="1" x14ac:dyDescent="0.3">
      <c r="A45" s="22" t="s">
        <v>6</v>
      </c>
    </row>
  </sheetData>
  <sheetProtection selectLockedCells="1"/>
  <mergeCells count="10">
    <mergeCell ref="B44:C44"/>
    <mergeCell ref="A2:D2"/>
    <mergeCell ref="A20:D20"/>
    <mergeCell ref="A4:D4"/>
    <mergeCell ref="A26:D26"/>
    <mergeCell ref="A32:D32"/>
    <mergeCell ref="A40:D40"/>
    <mergeCell ref="A33:A34"/>
    <mergeCell ref="B33:B34"/>
    <mergeCell ref="C33:C34"/>
  </mergeCells>
  <phoneticPr fontId="3" type="noConversion"/>
  <conditionalFormatting sqref="B1:B12">
    <cfRule type="containsText" dxfId="22" priority="90" operator="containsText" text="No">
      <formula>NOT(ISERROR(SEARCH("No",B1)))</formula>
    </cfRule>
    <cfRule type="containsText" dxfId="21" priority="91" operator="containsText" text="Yes">
      <formula>NOT(ISERROR(SEARCH("Yes",B1)))</formula>
    </cfRule>
  </conditionalFormatting>
  <conditionalFormatting sqref="B14">
    <cfRule type="cellIs" dxfId="19" priority="138" stopIfTrue="1" operator="equal">
      <formula>"Yes"</formula>
    </cfRule>
    <cfRule type="cellIs" dxfId="18" priority="139" stopIfTrue="1" operator="equal">
      <formula>"No"</formula>
    </cfRule>
  </conditionalFormatting>
  <conditionalFormatting sqref="B15">
    <cfRule type="containsText" dxfId="17" priority="29" operator="containsText" text="No">
      <formula>NOT(ISERROR(SEARCH("No",B15)))</formula>
    </cfRule>
    <cfRule type="containsText" dxfId="16" priority="30" operator="containsText" text="Yes">
      <formula>NOT(ISERROR(SEARCH("Yes",B15)))</formula>
    </cfRule>
  </conditionalFormatting>
  <conditionalFormatting sqref="B16:B19">
    <cfRule type="containsText" dxfId="15" priority="50" operator="containsText" text="No">
      <formula>NOT(ISERROR(SEARCH("No",B16)))</formula>
    </cfRule>
    <cfRule type="containsText" dxfId="14" priority="51" operator="containsText" text="Yes">
      <formula>NOT(ISERROR(SEARCH("Yes",B16)))</formula>
    </cfRule>
  </conditionalFormatting>
  <conditionalFormatting sqref="B19">
    <cfRule type="containsText" dxfId="13" priority="45" operator="containsText" text="None on site">
      <formula>NOT(ISERROR(SEARCH("None on site",B19)))</formula>
    </cfRule>
  </conditionalFormatting>
  <conditionalFormatting sqref="B21:B25">
    <cfRule type="containsText" dxfId="11" priority="11" operator="containsText" text="No">
      <formula>NOT(ISERROR(SEARCH("No",B21)))</formula>
    </cfRule>
    <cfRule type="containsText" dxfId="10" priority="12" operator="containsText" text="Yes">
      <formula>NOT(ISERROR(SEARCH("Yes",B21)))</formula>
    </cfRule>
  </conditionalFormatting>
  <conditionalFormatting sqref="B27:B31">
    <cfRule type="containsText" dxfId="8" priority="8" operator="containsText" text="No">
      <formula>NOT(ISERROR(SEARCH("No",B27)))</formula>
    </cfRule>
    <cfRule type="containsText" dxfId="7" priority="9" operator="containsText" text="Yes">
      <formula>NOT(ISERROR(SEARCH("Yes",B27)))</formula>
    </cfRule>
  </conditionalFormatting>
  <conditionalFormatting sqref="B33 B35:B39">
    <cfRule type="containsText" dxfId="5" priority="5" operator="containsText" text="No">
      <formula>NOT(ISERROR(SEARCH("No",B33)))</formula>
    </cfRule>
    <cfRule type="containsText" dxfId="4" priority="6" operator="containsText" text="Yes">
      <formula>NOT(ISERROR(SEARCH("Yes",B33)))</formula>
    </cfRule>
  </conditionalFormatting>
  <conditionalFormatting sqref="B41:B42">
    <cfRule type="containsText" dxfId="2" priority="2" operator="containsText" text="No">
      <formula>NOT(ISERROR(SEARCH("No",B41)))</formula>
    </cfRule>
    <cfRule type="containsText" dxfId="1" priority="3" operator="containsText" text="Yes">
      <formula>NOT(ISERROR(SEARCH("Yes",B41)))</formula>
    </cfRule>
  </conditionalFormatting>
  <conditionalFormatting sqref="B44">
    <cfRule type="cellIs" dxfId="0" priority="137" stopIfTrue="1" operator="equal">
      <formula>"Yes"</formula>
    </cfRule>
  </conditionalFormatting>
  <dataValidations count="2">
    <dataValidation type="list" allowBlank="1" showInputMessage="1" showErrorMessage="1" sqref="B15:B16" xr:uid="{00000000-0002-0000-0000-000000000000}">
      <formula1>$F$13:$F$15</formula1>
    </dataValidation>
    <dataValidation type="list" allowBlank="1" showInputMessage="1" showErrorMessage="1" sqref="B17:B19 B14 B41:B42 B21:B25 B27:B31 B5:B12 B33 B35:B39" xr:uid="{00000000-0002-0000-0000-000001000000}">
      <formula1>$F$13:$F$16</formula1>
    </dataValidation>
  </dataValidations>
  <hyperlinks>
    <hyperlink ref="D21" r:id="rId1" xr:uid="{00000000-0004-0000-0000-000001000000}"/>
    <hyperlink ref="D5" r:id="rId2" xr:uid="{95C4CF53-4B74-4676-98D7-BF484441749B}"/>
    <hyperlink ref="D34" r:id="rId3" xr:uid="{B815319D-494B-4A7D-8E72-D377BB300CC5}"/>
    <hyperlink ref="D6" r:id="rId4" xr:uid="{C8270F16-8291-4CE0-9F6B-9193BA4CD2A7}"/>
  </hyperlinks>
  <pageMargins left="0.74803149606299213" right="0.74803149606299213" top="0.35433070866141736" bottom="0.6692913385826772" header="0.15748031496062992" footer="0.11811023622047245"/>
  <pageSetup paperSize="9" scale="66" fitToHeight="5" orientation="landscape" r:id="rId5"/>
  <headerFooter>
    <oddHeader>&amp;L&amp;"Arial,Bold"&amp;12The University of Warwick, Estates Office. Pre-start environmental work planning checksheet</oddHeader>
    <oddFooter>&amp;LEF-02-V05
Issue date:
19 January 2018&amp;CEnvironmental Pre-Commencement Checksheet
The University of Warwick, Estates Office - Uncontrolled when printed&amp;RPage &amp;P of &amp;N</oddFooter>
  </headerFooter>
  <extLst>
    <ext xmlns:x14="http://schemas.microsoft.com/office/spreadsheetml/2009/9/main" uri="{78C0D931-6437-407d-A8EE-F0AAD7539E65}">
      <x14:conditionalFormattings>
        <x14:conditionalFormatting xmlns:xm="http://schemas.microsoft.com/office/excel/2006/main">
          <x14:cfRule type="containsText" priority="14" operator="containsText" id="{035438E9-9737-4455-BB83-5FAE52E3648B}">
            <xm:f>NOT(ISERROR(SEARCH($F$16,B5)))</xm:f>
            <xm:f>$F$16</xm:f>
            <x14:dxf>
              <fill>
                <patternFill>
                  <bgColor theme="0"/>
                </patternFill>
              </fill>
            </x14:dxf>
          </x14:cfRule>
          <xm:sqref>B5:B12</xm:sqref>
        </x14:conditionalFormatting>
        <x14:conditionalFormatting xmlns:xm="http://schemas.microsoft.com/office/excel/2006/main">
          <x14:cfRule type="containsText" priority="10" operator="containsText" id="{FA438814-E3F5-4CA2-8D1E-E3FF6A16BCD9}">
            <xm:f>NOT(ISERROR(SEARCH($F$16,B21)))</xm:f>
            <xm:f>$F$16</xm:f>
            <x14:dxf>
              <fill>
                <patternFill>
                  <bgColor theme="0"/>
                </patternFill>
              </fill>
            </x14:dxf>
          </x14:cfRule>
          <xm:sqref>B21:B25</xm:sqref>
        </x14:conditionalFormatting>
        <x14:conditionalFormatting xmlns:xm="http://schemas.microsoft.com/office/excel/2006/main">
          <x14:cfRule type="containsText" priority="7" operator="containsText" id="{3719E36A-7E0B-4F85-9CE3-5BAAE09D97E9}">
            <xm:f>NOT(ISERROR(SEARCH($F$16,B27)))</xm:f>
            <xm:f>$F$16</xm:f>
            <x14:dxf>
              <fill>
                <patternFill>
                  <bgColor theme="0"/>
                </patternFill>
              </fill>
            </x14:dxf>
          </x14:cfRule>
          <xm:sqref>B27:B31</xm:sqref>
        </x14:conditionalFormatting>
        <x14:conditionalFormatting xmlns:xm="http://schemas.microsoft.com/office/excel/2006/main">
          <x14:cfRule type="containsText" priority="4" operator="containsText" id="{470A0B41-D75C-40B6-8536-FCED5294C69A}">
            <xm:f>NOT(ISERROR(SEARCH($F$16,B33)))</xm:f>
            <xm:f>$F$16</xm:f>
            <x14:dxf>
              <fill>
                <patternFill>
                  <bgColor theme="0"/>
                </patternFill>
              </fill>
            </x14:dxf>
          </x14:cfRule>
          <xm:sqref>B33 B35:B39</xm:sqref>
        </x14:conditionalFormatting>
        <x14:conditionalFormatting xmlns:xm="http://schemas.microsoft.com/office/excel/2006/main">
          <x14:cfRule type="containsText" priority="1" operator="containsText" id="{2D9C6A8F-4880-4E7E-AD79-D30B16DCB5A7}">
            <xm:f>NOT(ISERROR(SEARCH($F$16,B41)))</xm:f>
            <xm:f>$F$16</xm:f>
            <x14:dxf>
              <fill>
                <patternFill>
                  <bgColor theme="0"/>
                </patternFill>
              </fill>
            </x14:dxf>
          </x14:cfRule>
          <xm:sqref>B41:B42</xm:sqref>
        </x14:conditionalFormatting>
      </x14:conditionalFormatting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To be completed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Dave</dc:creator>
  <cp:lastModifiedBy>Murphy, Carla</cp:lastModifiedBy>
  <cp:lastPrinted>2018-12-18T09:13:34Z</cp:lastPrinted>
  <dcterms:created xsi:type="dcterms:W3CDTF">2012-02-07T18:04:15Z</dcterms:created>
  <dcterms:modified xsi:type="dcterms:W3CDTF">2025-07-17T14:47:50Z</dcterms:modified>
</cp:coreProperties>
</file>