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Documents\MH\"/>
    </mc:Choice>
  </mc:AlternateContent>
  <workbookProtection workbookAlgorithmName="SHA-512" workbookHashValue="M2bI7qKZBP2EY0ZVCw0OPKO13AlyoNC71wvP/CmBujL5jWyhY0YHg6xrHZV5/1ljgvgUB1RAMy8tYfxi/UkxxQ==" workbookSaltValue="7uGCMC1U63+Ihd3R4INIBg==" workbookSpinCount="100000" lockStructure="1"/>
  <bookViews>
    <workbookView xWindow="0" yWindow="0" windowWidth="19368" windowHeight="9192" tabRatio="782" firstSheet="1" activeTab="2"/>
  </bookViews>
  <sheets>
    <sheet name="InitialAssessment Decision Tree" sheetId="4" r:id="rId1"/>
    <sheet name="Guidance for completing form" sheetId="3" r:id="rId2"/>
    <sheet name="Initial assessment tool" sheetId="1" r:id="rId3"/>
    <sheet name="Lifting &amp; Handling Aids" sheetId="5" r:id="rId4"/>
    <sheet name="Formula Sheet" sheetId="2" state="hidden" r:id="rId5"/>
  </sheets>
  <calcPr calcId="162913"/>
</workbook>
</file>

<file path=xl/calcChain.xml><?xml version="1.0" encoding="utf-8"?>
<calcChain xmlns="http://schemas.openxmlformats.org/spreadsheetml/2006/main">
  <c r="F56" i="1" l="1"/>
  <c r="F55" i="1"/>
  <c r="F54" i="1"/>
  <c r="F44" i="1"/>
  <c r="F45" i="1"/>
  <c r="F46" i="1"/>
  <c r="F47" i="1"/>
  <c r="F8" i="1" l="1"/>
  <c r="E10" i="1"/>
  <c r="F10" i="1"/>
  <c r="F19" i="1"/>
  <c r="G19" i="1"/>
  <c r="F20" i="1"/>
  <c r="F21" i="1"/>
  <c r="F26" i="1"/>
  <c r="G26" i="1"/>
  <c r="F27" i="1"/>
  <c r="F28" i="1"/>
  <c r="F29" i="1"/>
  <c r="F30" i="1"/>
  <c r="F31" i="1"/>
  <c r="F32" i="1"/>
  <c r="F33" i="1"/>
  <c r="F34" i="1"/>
  <c r="F35" i="1"/>
  <c r="F36" i="1"/>
  <c r="F37" i="1"/>
  <c r="G44" i="1"/>
  <c r="G54" i="1"/>
  <c r="F38" i="1" l="1"/>
  <c r="F57" i="1"/>
  <c r="E61" i="1" s="1"/>
  <c r="F22" i="1"/>
  <c r="F48" i="1"/>
</calcChain>
</file>

<file path=xl/comments1.xml><?xml version="1.0" encoding="utf-8"?>
<comments xmlns="http://schemas.openxmlformats.org/spreadsheetml/2006/main">
  <authors>
    <author>Brannon, Julie</author>
  </authors>
  <commentList>
    <comment ref="C6" authorId="0" shapeId="0">
      <text>
        <r>
          <rPr>
            <sz val="9"/>
            <color indexed="81"/>
            <rFont val="Tahoma"/>
            <family val="2"/>
          </rPr>
          <t>Always adopt mechanical handling where possible.  See guidance for mechanical handling aids.
Where the use of mechanical aids is not possible, break the task down to manageable loads.</t>
        </r>
      </text>
    </comment>
    <comment ref="C7" authorId="0" shapeId="0">
      <text>
        <r>
          <rPr>
            <sz val="9"/>
            <color indexed="81"/>
            <rFont val="Tahoma"/>
            <family val="2"/>
          </rPr>
          <t xml:space="preserve">Can the item be provided with handles or other devices to allow for better handling?
</t>
        </r>
      </text>
    </comment>
    <comment ref="C8" authorId="0" shapeId="0">
      <text>
        <r>
          <rPr>
            <sz val="9"/>
            <color indexed="81"/>
            <rFont val="Tahoma"/>
            <family val="2"/>
          </rPr>
          <t xml:space="preserve">Can the load be split into smaller /lighter loads?
For guidance on acceptable load limits please refer to the Manual Handling webpages
</t>
        </r>
      </text>
    </comment>
    <comment ref="C10" authorId="0" shapeId="0">
      <text>
        <r>
          <rPr>
            <sz val="9"/>
            <color indexed="81"/>
            <rFont val="Tahoma"/>
            <family val="2"/>
          </rPr>
          <t xml:space="preserve">Is the task carried out a few times per day - select 'occasional'
a few times per hour - select 'moderate'.  For more frequent activities, a special assessment is required
</t>
        </r>
      </text>
    </comment>
    <comment ref="C15" authorId="0" shapeId="0">
      <text>
        <r>
          <rPr>
            <sz val="9"/>
            <color indexed="81"/>
            <rFont val="Tahoma"/>
            <family val="2"/>
          </rPr>
          <t xml:space="preserve">Check the proposed route for potential tripping hazards, clear the walkway of obstructions.  Ensure that persons who could be affected by the activity are kept informed on actions requried.
</t>
        </r>
      </text>
    </comment>
    <comment ref="C18" authorId="0" shapeId="0">
      <text>
        <r>
          <rPr>
            <sz val="9"/>
            <color indexed="81"/>
            <rFont val="Tahoma"/>
            <family val="2"/>
          </rPr>
          <t xml:space="preserve">Does the lift involve reaching to floor at toes, or forward of toes; reaching forward from waist; above shoulders, away from body.
Consider all stages of the lift.
</t>
        </r>
      </text>
    </comment>
    <comment ref="C25" authorId="0" shapeId="0">
      <text>
        <r>
          <rPr>
            <sz val="9"/>
            <color indexed="81"/>
            <rFont val="Tahoma"/>
            <family val="2"/>
          </rPr>
          <t>Can handling aids be used?  IF yes, then complete this form for the elements that still involve manual handling</t>
        </r>
        <r>
          <rPr>
            <sz val="9"/>
            <color indexed="81"/>
            <rFont val="Tahoma"/>
            <charset val="1"/>
          </rPr>
          <t xml:space="preserve">
</t>
        </r>
      </text>
    </comment>
    <comment ref="C26" authorId="0" shapeId="0">
      <text>
        <r>
          <rPr>
            <sz val="9"/>
            <color indexed="81"/>
            <rFont val="Tahoma"/>
            <family val="2"/>
          </rPr>
          <t>Unnatural posture presents risk of damage to back tissue. 
Can workplace be rearranged to allow better posture during handling and hence reduce the risk?</t>
        </r>
      </text>
    </comment>
    <comment ref="C27" authorId="0" shapeId="0">
      <text>
        <r>
          <rPr>
            <sz val="9"/>
            <color indexed="81"/>
            <rFont val="Tahoma"/>
            <charset val="1"/>
          </rPr>
          <t xml:space="preserve">Sitting on haunches pushes centre of gravity too far back creating increased pressure on knees reducing effectiveness of large leg muscles.
Ensure feet are in correct position to minimise this risk
</t>
        </r>
      </text>
    </comment>
    <comment ref="C28" authorId="0" shapeId="0">
      <text>
        <r>
          <rPr>
            <sz val="9"/>
            <color indexed="81"/>
            <rFont val="Tahoma"/>
            <family val="2"/>
          </rPr>
          <t xml:space="preserve">Are there intermediate rest places?
</t>
        </r>
      </text>
    </comment>
    <comment ref="C29" authorId="0" shapeId="0">
      <text>
        <r>
          <rPr>
            <sz val="9"/>
            <color indexed="81"/>
            <rFont val="Tahoma"/>
            <family val="2"/>
          </rPr>
          <t xml:space="preserve">Check route before carrying out the handling task and reduce load.
</t>
        </r>
      </text>
    </comment>
    <comment ref="C30" authorId="0" shapeId="0">
      <text>
        <r>
          <rPr>
            <sz val="9"/>
            <color indexed="81"/>
            <rFont val="Tahoma"/>
            <family val="2"/>
          </rPr>
          <t xml:space="preserve">If possible, test the load without actually lifting, to determine the best hold
</t>
        </r>
      </text>
    </comment>
    <comment ref="C31" authorId="0" shapeId="0">
      <text>
        <r>
          <rPr>
            <sz val="9"/>
            <color indexed="81"/>
            <rFont val="Tahoma"/>
            <family val="2"/>
          </rPr>
          <t xml:space="preserve">Test the load without actually lifting if possible to determine the best hold.
Where the centre of gravity is not low enough there is the potential for load to topple.
</t>
        </r>
      </text>
    </comment>
    <comment ref="C32" authorId="0" shapeId="0">
      <text>
        <r>
          <rPr>
            <sz val="9"/>
            <color indexed="81"/>
            <rFont val="Tahoma"/>
            <family val="2"/>
          </rPr>
          <t xml:space="preserve">The further the arms reach away from body, the more force is placed on the spine.
Can handling aids such a trolley be used? Can you make the load easier to grasp,  Will the use of appropriate PPE help?
</t>
        </r>
      </text>
    </comment>
    <comment ref="C33" authorId="0" shapeId="0">
      <text>
        <r>
          <rPr>
            <sz val="9"/>
            <color indexed="81"/>
            <rFont val="Tahoma"/>
            <family val="2"/>
          </rPr>
          <t xml:space="preserve">Would a secondary container make the load easier to handle
</t>
        </r>
      </text>
    </comment>
    <comment ref="C34" authorId="0" shapeId="0">
      <text>
        <r>
          <rPr>
            <sz val="9"/>
            <color indexed="81"/>
            <rFont val="Tahoma"/>
            <family val="2"/>
          </rPr>
          <t>Movement of some loads can present risk of burns, scalds or cuts.
Can you cover the sharp edges, allow hot items to cool, will the use of appropriate PPE help?</t>
        </r>
      </text>
    </comment>
    <comment ref="C35" authorId="0" shapeId="0">
      <text>
        <r>
          <rPr>
            <sz val="9"/>
            <color indexed="81"/>
            <rFont val="Tahoma"/>
            <family val="2"/>
          </rPr>
          <t xml:space="preserve">Pushing tall loads may restrict vision, load can topple.  When pushing wheeled items, can it be stopped easily.  
Pulling items requires excessive initial stretching force
Always consider the use of mechanical aids.
</t>
        </r>
      </text>
    </comment>
    <comment ref="C36" authorId="0" shapeId="0">
      <text>
        <r>
          <rPr>
            <sz val="9"/>
            <color indexed="81"/>
            <rFont val="Tahoma"/>
            <family val="2"/>
          </rPr>
          <t xml:space="preserve">Check this before actually lifting the item
</t>
        </r>
      </text>
    </comment>
    <comment ref="C44" authorId="0" shapeId="0">
      <text>
        <r>
          <rPr>
            <sz val="8"/>
            <color indexed="81"/>
            <rFont val="Tahoma"/>
            <family val="2"/>
          </rPr>
          <t>Where full movement is not possible, there is increased risk of strain injury.
Can the space be cleared of obstructions?</t>
        </r>
        <r>
          <rPr>
            <sz val="9"/>
            <color indexed="81"/>
            <rFont val="Tahoma"/>
            <charset val="1"/>
          </rPr>
          <t xml:space="preserve">
</t>
        </r>
      </text>
    </comment>
    <comment ref="C45" authorId="0" shapeId="0">
      <text>
        <r>
          <rPr>
            <sz val="8"/>
            <color indexed="81"/>
            <rFont val="Tahoma"/>
            <family val="2"/>
          </rPr>
          <t>Clear route of tripping hazards,can surface be dried/cleaned?</t>
        </r>
      </text>
    </comment>
    <comment ref="C46" authorId="0" shapeId="0">
      <text>
        <r>
          <rPr>
            <sz val="8"/>
            <color indexed="81"/>
            <rFont val="Tahoma"/>
            <family val="2"/>
          </rPr>
          <t>Is it possible to go another route and avoid the steps.  Consider using a goods/passenger lift</t>
        </r>
        <r>
          <rPr>
            <sz val="9"/>
            <color indexed="81"/>
            <rFont val="Tahoma"/>
            <family val="2"/>
          </rPr>
          <t xml:space="preserve">
</t>
        </r>
      </text>
    </comment>
    <comment ref="C47" authorId="0" shapeId="0">
      <text>
        <r>
          <rPr>
            <sz val="8"/>
            <color indexed="81"/>
            <rFont val="Tahoma"/>
            <family val="2"/>
          </rPr>
          <t>Being unfamiliar with the surroundings could present additional risks</t>
        </r>
        <r>
          <rPr>
            <sz val="9"/>
            <color indexed="81"/>
            <rFont val="Tahoma"/>
            <family val="2"/>
          </rPr>
          <t xml:space="preserve">
</t>
        </r>
      </text>
    </comment>
    <comment ref="C53" authorId="0" shapeId="0">
      <text>
        <r>
          <rPr>
            <sz val="9"/>
            <color indexed="81"/>
            <rFont val="Tahoma"/>
            <family val="2"/>
          </rPr>
          <t>Consider the individual carrying out the task.
Do they have any underlying injuries or other issues which could affect their ability to lift safely?
Where this is identified, the individual must not be allowed to carry out strenuous tasks.</t>
        </r>
      </text>
    </comment>
    <comment ref="C56" authorId="0" shapeId="0">
      <text>
        <r>
          <rPr>
            <sz val="9"/>
            <color indexed="81"/>
            <rFont val="Tahoma"/>
            <family val="2"/>
          </rPr>
          <t>Consider the repetitive nature of some tasks which can lead to boredom and complacency.  Consider task sharing/rotation
Ensure employee is consulted on the best way to carry out the task.</t>
        </r>
      </text>
    </comment>
  </commentList>
</comments>
</file>

<file path=xl/sharedStrings.xml><?xml version="1.0" encoding="utf-8"?>
<sst xmlns="http://schemas.openxmlformats.org/spreadsheetml/2006/main" count="64" uniqueCount="55">
  <si>
    <t>Description of Task:</t>
  </si>
  <si>
    <t>Frequency Factor:</t>
  </si>
  <si>
    <t>Occasional</t>
  </si>
  <si>
    <t>Moderate</t>
  </si>
  <si>
    <t>Handling Factors</t>
  </si>
  <si>
    <t>Weight (kg):</t>
  </si>
  <si>
    <t>Start or finish of lifting</t>
  </si>
  <si>
    <t>Distance From Body</t>
  </si>
  <si>
    <t>Shoulder to Above</t>
  </si>
  <si>
    <t>Knuckle to Shoulder</t>
  </si>
  <si>
    <t>Floor to Knuckle</t>
  </si>
  <si>
    <t>Close</t>
  </si>
  <si>
    <t>Mid</t>
  </si>
  <si>
    <t>Far</t>
  </si>
  <si>
    <t>Posture and Load</t>
  </si>
  <si>
    <t>Is body twisted during handling?</t>
  </si>
  <si>
    <t>Does person stoop whilst handling?</t>
  </si>
  <si>
    <t>Is vision restricted by load?</t>
  </si>
  <si>
    <t>Is load centrally balanced?</t>
  </si>
  <si>
    <t xml:space="preserve">Is centre of gravity evident? </t>
  </si>
  <si>
    <t>Is load unstable?</t>
  </si>
  <si>
    <t>Is load hot or sharp?</t>
  </si>
  <si>
    <t>Is pushing/pulling required before or after lifting?</t>
  </si>
  <si>
    <t>Will load suddenly jerk free?</t>
  </si>
  <si>
    <t>Is load pushed or pulled during lift?</t>
  </si>
  <si>
    <t>Yes</t>
  </si>
  <si>
    <t>No</t>
  </si>
  <si>
    <t>Environmental Factors</t>
  </si>
  <si>
    <t>Does the carrying route contain steps?</t>
  </si>
  <si>
    <t>Management Factors</t>
  </si>
  <si>
    <t>Has handling training in the task been given?</t>
  </si>
  <si>
    <t>Is supervision/leadership adequate?</t>
  </si>
  <si>
    <t>Is update training regular?</t>
  </si>
  <si>
    <t>Relative Risk Factor:</t>
  </si>
  <si>
    <t>Please leave these</t>
  </si>
  <si>
    <t>Location of Task (ground floor, other level, plant room, open campus):</t>
  </si>
  <si>
    <t>Equipment/item to be handled:</t>
  </si>
  <si>
    <t>Please read the guidance for completing the form before you use the form</t>
  </si>
  <si>
    <t>Is handling space restricted?</t>
  </si>
  <si>
    <t>Are conditions wet, slippery or any tripping hazards?</t>
  </si>
  <si>
    <t>No further action required</t>
  </si>
  <si>
    <t>A further in depth risk assessment is required , contact health and safety for support.</t>
  </si>
  <si>
    <t>Guidance is provided in the comments box.  The aim of this guidance is to reduce the risk from manual handling activities by offering solutions to improve the task, the environment, reduce the load and so reduce the risk to health of individuals carrying out the activity.</t>
  </si>
  <si>
    <t>Once improvements have been applied and all the questions have been answered , the resulting risk factor will be colour coded.
Where the resulting Risk Factor is NOT green, carry out the process again and apply further controls.  The aim is to reduce the risk to as low as possible.  Where the result is still red, then contact the Health and Safety Department who will support a specialist assessment.</t>
  </si>
  <si>
    <t>This chart can be used to provide a quick assessment on whether controls are necessary, and whether a more detailed assessment is required.</t>
  </si>
  <si>
    <t>Is load difficult to grasp, or carry away for body?</t>
  </si>
  <si>
    <t>Please Note:- Manual handling is the last option, after other handling options have been considered and found to be inappropriate - such as the use of
mechanical aids - see mechanical aids guidance.</t>
  </si>
  <si>
    <t>Apply further improvements to reduce risk, if practicable</t>
  </si>
  <si>
    <t>Manual Handling Initial Assessment Tool</t>
  </si>
  <si>
    <t xml:space="preserve">Use a copy of the form </t>
  </si>
  <si>
    <t>Staff involved in manual handling tasks should be informed of good lifting practices.  Particular attention must be paid to good posture and correct grip.</t>
  </si>
  <si>
    <t>Under development</t>
  </si>
  <si>
    <t xml:space="preserve">Answer all the questions on the form by completing the grey cells.  </t>
  </si>
  <si>
    <t>Is the handling activity in your normal work environment?</t>
  </si>
  <si>
    <t>Does carrying distance exceed 10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</si>
</sst>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k&quot;g&quot;"/>
    <numFmt numFmtId="165" formatCode="0\ \k&quot;g&quot;"/>
  </numFmts>
  <fonts count="13" x14ac:knownFonts="1">
    <font>
      <sz val="11"/>
      <color theme="1"/>
      <name val="Calibri"/>
      <family val="2"/>
      <scheme val="minor"/>
    </font>
    <font>
      <sz val="9"/>
      <color indexed="81"/>
      <name val="Tahoma"/>
      <family val="2"/>
    </font>
    <font>
      <sz val="9"/>
      <color indexed="81"/>
      <name val="Tahoma"/>
      <charset val="1"/>
    </font>
    <font>
      <sz val="11"/>
      <color rgb="FF9C6500"/>
      <name val="Calibri"/>
      <family val="2"/>
      <scheme val="minor"/>
    </font>
    <font>
      <b/>
      <sz val="11"/>
      <color theme="1"/>
      <name val="Calibri"/>
      <family val="2"/>
      <scheme val="minor"/>
    </font>
    <font>
      <b/>
      <i/>
      <sz val="11"/>
      <color theme="0"/>
      <name val="Calibri"/>
      <family val="2"/>
      <scheme val="minor"/>
    </font>
    <font>
      <b/>
      <sz val="13"/>
      <color theme="1"/>
      <name val="Calibri"/>
      <family val="2"/>
      <scheme val="minor"/>
    </font>
    <font>
      <sz val="13"/>
      <color theme="1"/>
      <name val="Calibri"/>
      <family val="2"/>
      <scheme val="minor"/>
    </font>
    <font>
      <sz val="10"/>
      <color theme="1"/>
      <name val="Calibri"/>
      <family val="2"/>
      <scheme val="minor"/>
    </font>
    <font>
      <b/>
      <sz val="14"/>
      <color rgb="FF9C6500"/>
      <name val="Calibri"/>
      <family val="2"/>
      <scheme val="minor"/>
    </font>
    <font>
      <b/>
      <sz val="15"/>
      <color theme="1"/>
      <name val="Calibri"/>
      <family val="2"/>
      <scheme val="minor"/>
    </font>
    <font>
      <sz val="11"/>
      <name val="Calibri"/>
      <family val="2"/>
      <scheme val="minor"/>
    </font>
    <font>
      <sz val="8"/>
      <color indexed="81"/>
      <name val="Tahoma"/>
      <family val="2"/>
    </font>
  </fonts>
  <fills count="9">
    <fill>
      <patternFill patternType="none"/>
    </fill>
    <fill>
      <patternFill patternType="gray125"/>
    </fill>
    <fill>
      <patternFill patternType="solid">
        <fgColor rgb="FFFFEB9C"/>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rgb="FFFF9933"/>
        <bgColor indexed="64"/>
      </patternFill>
    </fill>
    <fill>
      <patternFill patternType="solid">
        <fgColor theme="0" tint="-0.14999847407452621"/>
        <bgColor indexed="64"/>
      </patternFill>
    </fill>
    <fill>
      <patternFill patternType="solid">
        <fgColor theme="0" tint="-0.14996795556505021"/>
        <bgColor indexed="64"/>
      </patternFill>
    </fill>
  </fills>
  <borders count="3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3" fillId="2" borderId="0" applyNumberFormat="0" applyBorder="0" applyAlignment="0" applyProtection="0"/>
  </cellStyleXfs>
  <cellXfs count="81">
    <xf numFmtId="0" fontId="0" fillId="0" borderId="0" xfId="0"/>
    <xf numFmtId="0" fontId="0" fillId="0" borderId="0" xfId="0" applyAlignment="1">
      <alignment vertical="top"/>
    </xf>
    <xf numFmtId="0" fontId="4" fillId="0" borderId="1" xfId="0" applyFont="1" applyBorder="1" applyAlignment="1">
      <alignment horizontal="left" vertical="top"/>
    </xf>
    <xf numFmtId="0" fontId="0" fillId="0" borderId="2" xfId="0"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0" borderId="1" xfId="0" applyFont="1" applyBorder="1" applyAlignment="1">
      <alignment vertical="top"/>
    </xf>
    <xf numFmtId="0" fontId="4" fillId="0" borderId="9" xfId="0" applyFont="1" applyBorder="1" applyAlignment="1">
      <alignment horizontal="center" vertical="top"/>
    </xf>
    <xf numFmtId="0" fontId="0" fillId="0" borderId="1" xfId="0" applyBorder="1" applyAlignment="1">
      <alignment horizontal="center" vertical="center"/>
    </xf>
    <xf numFmtId="0" fontId="0" fillId="3" borderId="0" xfId="0" applyFill="1"/>
    <xf numFmtId="0" fontId="0" fillId="3" borderId="0" xfId="0" applyFill="1" applyAlignment="1">
      <alignment vertical="top"/>
    </xf>
    <xf numFmtId="0" fontId="0" fillId="3" borderId="0" xfId="0" applyFill="1" applyBorder="1" applyAlignment="1">
      <alignment vertical="top"/>
    </xf>
    <xf numFmtId="0" fontId="0" fillId="3" borderId="10" xfId="0" applyFill="1" applyBorder="1" applyAlignment="1">
      <alignment vertical="top"/>
    </xf>
    <xf numFmtId="0" fontId="0" fillId="0" borderId="0" xfId="0" applyFill="1"/>
    <xf numFmtId="0" fontId="0" fillId="0" borderId="9" xfId="0" applyBorder="1" applyAlignment="1">
      <alignment vertical="top" wrapText="1"/>
    </xf>
    <xf numFmtId="0" fontId="4" fillId="3" borderId="11" xfId="0" applyFont="1" applyFill="1" applyBorder="1" applyAlignment="1">
      <alignment vertical="top"/>
    </xf>
    <xf numFmtId="0" fontId="0" fillId="3" borderId="12" xfId="0" applyFill="1" applyBorder="1"/>
    <xf numFmtId="0" fontId="0" fillId="0" borderId="13" xfId="0" applyBorder="1" applyAlignment="1">
      <alignment horizontal="left" vertical="top"/>
    </xf>
    <xf numFmtId="0" fontId="0" fillId="0" borderId="14" xfId="0" applyBorder="1" applyAlignment="1">
      <alignment horizontal="left" vertical="top"/>
    </xf>
    <xf numFmtId="0" fontId="0" fillId="0" borderId="8" xfId="0" applyBorder="1" applyAlignment="1">
      <alignment horizontal="left" vertical="top"/>
    </xf>
    <xf numFmtId="0" fontId="0" fillId="0" borderId="0" xfId="0" applyBorder="1" applyAlignment="1">
      <alignment horizontal="left" vertical="top"/>
    </xf>
    <xf numFmtId="0" fontId="5" fillId="4" borderId="1" xfId="0" applyFont="1" applyFill="1" applyBorder="1" applyAlignment="1"/>
    <xf numFmtId="0" fontId="3" fillId="2" borderId="0" xfId="1"/>
    <xf numFmtId="0" fontId="3" fillId="2" borderId="0" xfId="1" applyAlignment="1">
      <alignment vertical="top"/>
    </xf>
    <xf numFmtId="0" fontId="3" fillId="2" borderId="0" xfId="1" applyBorder="1" applyAlignment="1"/>
    <xf numFmtId="0" fontId="3" fillId="2" borderId="11" xfId="1" applyBorder="1" applyAlignment="1">
      <alignment horizontal="left"/>
    </xf>
    <xf numFmtId="164" fontId="3" fillId="2" borderId="0" xfId="1" applyNumberFormat="1" applyBorder="1"/>
    <xf numFmtId="0" fontId="3" fillId="2" borderId="0" xfId="1" applyBorder="1" applyAlignment="1">
      <alignment vertical="top"/>
    </xf>
    <xf numFmtId="0" fontId="3" fillId="2" borderId="0" xfId="1" applyBorder="1" applyAlignment="1">
      <alignment horizontal="center" vertical="center"/>
    </xf>
    <xf numFmtId="0" fontId="4" fillId="0" borderId="1" xfId="0" applyFont="1" applyBorder="1" applyAlignment="1">
      <alignment vertical="top" wrapText="1"/>
    </xf>
    <xf numFmtId="0" fontId="0" fillId="4" borderId="0" xfId="0" applyFill="1"/>
    <xf numFmtId="0" fontId="0" fillId="5" borderId="0" xfId="0" applyFill="1"/>
    <xf numFmtId="0" fontId="0" fillId="0" borderId="15" xfId="0" applyBorder="1" applyAlignment="1" applyProtection="1">
      <alignment horizontal="center" vertical="center"/>
    </xf>
    <xf numFmtId="0" fontId="0" fillId="0" borderId="16" xfId="0" applyBorder="1" applyAlignment="1" applyProtection="1">
      <alignment horizontal="center" vertical="center"/>
    </xf>
    <xf numFmtId="0" fontId="0" fillId="0" borderId="17" xfId="0" applyBorder="1" applyAlignment="1" applyProtection="1">
      <alignment horizontal="center" vertical="center"/>
    </xf>
    <xf numFmtId="0" fontId="0" fillId="0" borderId="1" xfId="0" applyBorder="1" applyAlignment="1" applyProtection="1">
      <alignment horizontal="center" vertical="center"/>
    </xf>
    <xf numFmtId="0" fontId="0" fillId="6" borderId="0" xfId="0" applyFill="1"/>
    <xf numFmtId="0" fontId="0" fillId="7" borderId="18" xfId="0" applyFill="1" applyBorder="1" applyProtection="1">
      <protection locked="0"/>
    </xf>
    <xf numFmtId="0" fontId="0" fillId="7" borderId="19" xfId="0" applyFill="1" applyBorder="1" applyProtection="1">
      <protection locked="0"/>
    </xf>
    <xf numFmtId="0" fontId="0" fillId="7" borderId="9" xfId="0" applyFill="1" applyBorder="1" applyAlignment="1" applyProtection="1">
      <alignment horizontal="left"/>
      <protection locked="0"/>
    </xf>
    <xf numFmtId="0" fontId="0" fillId="0" borderId="0" xfId="0" applyAlignment="1">
      <alignment vertical="top" wrapText="1"/>
    </xf>
    <xf numFmtId="0" fontId="10" fillId="0" borderId="0" xfId="0" applyFont="1" applyAlignment="1">
      <alignment horizontal="left" vertical="top"/>
    </xf>
    <xf numFmtId="0" fontId="0" fillId="3" borderId="23" xfId="0" applyNumberFormat="1" applyFill="1" applyBorder="1" applyAlignment="1">
      <alignment horizontal="left" vertical="top"/>
    </xf>
    <xf numFmtId="0" fontId="0" fillId="3" borderId="0" xfId="0" applyNumberFormat="1" applyFill="1" applyBorder="1" applyAlignment="1">
      <alignment horizontal="left" vertical="top"/>
    </xf>
    <xf numFmtId="0" fontId="4" fillId="0" borderId="9" xfId="0" applyFont="1" applyBorder="1" applyAlignment="1">
      <alignment horizontal="center" vertical="top"/>
    </xf>
    <xf numFmtId="0" fontId="4" fillId="0" borderId="24" xfId="0" applyFont="1" applyBorder="1" applyAlignment="1">
      <alignment horizontal="center" vertical="top"/>
    </xf>
    <xf numFmtId="0" fontId="4" fillId="0" borderId="12" xfId="0" applyFont="1" applyBorder="1" applyAlignment="1">
      <alignment horizontal="center" vertical="top"/>
    </xf>
    <xf numFmtId="0" fontId="11" fillId="0" borderId="26"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0" fillId="7" borderId="18" xfId="0" applyFill="1" applyBorder="1" applyAlignment="1" applyProtection="1">
      <alignment horizontal="center"/>
      <protection locked="0"/>
    </xf>
    <xf numFmtId="0" fontId="0" fillId="7" borderId="29" xfId="0" applyFill="1" applyBorder="1" applyAlignment="1" applyProtection="1">
      <alignment horizontal="center"/>
      <protection locked="0"/>
    </xf>
    <xf numFmtId="0" fontId="0" fillId="7" borderId="30" xfId="0" applyFill="1" applyBorder="1" applyAlignment="1" applyProtection="1">
      <alignment horizontal="center"/>
      <protection locked="0"/>
    </xf>
    <xf numFmtId="0" fontId="0" fillId="7" borderId="27" xfId="0" applyFill="1" applyBorder="1" applyAlignment="1" applyProtection="1">
      <alignment horizontal="center"/>
      <protection locked="0"/>
    </xf>
    <xf numFmtId="0" fontId="9" fillId="2" borderId="0" xfId="1" applyFont="1" applyAlignment="1">
      <alignment horizontal="center" vertical="center"/>
    </xf>
    <xf numFmtId="0" fontId="3" fillId="2" borderId="0" xfId="1" applyAlignment="1">
      <alignment horizontal="center" vertical="center"/>
    </xf>
    <xf numFmtId="0" fontId="8" fillId="7" borderId="9" xfId="0" applyFont="1" applyFill="1" applyBorder="1" applyAlignment="1" applyProtection="1">
      <alignment horizontal="left" vertical="top" wrapText="1"/>
      <protection locked="0"/>
    </xf>
    <xf numFmtId="0" fontId="8" fillId="7" borderId="24" xfId="0" applyFont="1" applyFill="1" applyBorder="1" applyAlignment="1" applyProtection="1">
      <alignment horizontal="left" vertical="top" wrapText="1"/>
      <protection locked="0"/>
    </xf>
    <xf numFmtId="0" fontId="8" fillId="7" borderId="12" xfId="0" applyFont="1" applyFill="1" applyBorder="1" applyAlignment="1" applyProtection="1">
      <alignment horizontal="left" vertical="top" wrapText="1"/>
      <protection locked="0"/>
    </xf>
    <xf numFmtId="0" fontId="0" fillId="8" borderId="9" xfId="0" applyFill="1" applyBorder="1" applyAlignment="1" applyProtection="1">
      <alignment horizontal="left" vertical="top" wrapText="1"/>
      <protection locked="0"/>
    </xf>
    <xf numFmtId="0" fontId="0" fillId="8" borderId="24" xfId="0" applyFill="1" applyBorder="1" applyAlignment="1" applyProtection="1">
      <alignment horizontal="left" vertical="top" wrapText="1"/>
      <protection locked="0"/>
    </xf>
    <xf numFmtId="0" fontId="0" fillId="8" borderId="12" xfId="0" applyFill="1" applyBorder="1" applyAlignment="1" applyProtection="1">
      <alignment horizontal="left" vertical="top" wrapText="1"/>
      <protection locked="0"/>
    </xf>
    <xf numFmtId="0" fontId="0" fillId="0" borderId="23" xfId="0" applyBorder="1" applyAlignment="1">
      <alignment horizontal="center" vertical="center"/>
    </xf>
    <xf numFmtId="0" fontId="0" fillId="0" borderId="3" xfId="0" applyBorder="1" applyAlignment="1">
      <alignment horizontal="left" vertical="top"/>
    </xf>
    <xf numFmtId="0" fontId="0" fillId="0" borderId="21" xfId="0" applyBorder="1" applyAlignment="1">
      <alignment horizontal="left" vertical="top"/>
    </xf>
    <xf numFmtId="0" fontId="0" fillId="3" borderId="25" xfId="0" applyNumberFormat="1" applyFill="1" applyBorder="1" applyAlignment="1">
      <alignment horizontal="left" vertical="top"/>
    </xf>
    <xf numFmtId="0" fontId="0" fillId="3" borderId="10" xfId="0" applyNumberFormat="1" applyFill="1" applyBorder="1" applyAlignment="1">
      <alignment horizontal="left" vertical="top"/>
    </xf>
    <xf numFmtId="0" fontId="0" fillId="0" borderId="4" xfId="0" applyBorder="1" applyAlignment="1">
      <alignment horizontal="left" vertical="top"/>
    </xf>
    <xf numFmtId="0" fontId="0" fillId="0" borderId="22" xfId="0" applyBorder="1" applyAlignment="1">
      <alignment horizontal="left" vertical="top"/>
    </xf>
    <xf numFmtId="0" fontId="0" fillId="0" borderId="2" xfId="0" applyBorder="1" applyAlignment="1">
      <alignment horizontal="left" vertical="top"/>
    </xf>
    <xf numFmtId="0" fontId="0" fillId="0" borderId="20" xfId="0" applyBorder="1" applyAlignment="1">
      <alignment horizontal="left" vertical="top"/>
    </xf>
    <xf numFmtId="165" fontId="0" fillId="7" borderId="9" xfId="0" applyNumberFormat="1" applyFill="1" applyBorder="1" applyAlignment="1" applyProtection="1">
      <alignment horizontal="left" vertical="top"/>
      <protection locked="0"/>
    </xf>
    <xf numFmtId="165" fontId="0" fillId="7" borderId="12" xfId="0" applyNumberFormat="1" applyFill="1" applyBorder="1" applyAlignment="1" applyProtection="1">
      <alignment horizontal="left" vertical="top"/>
      <protection locked="0"/>
    </xf>
    <xf numFmtId="0" fontId="6" fillId="0" borderId="9" xfId="0" applyFont="1" applyFill="1" applyBorder="1" applyAlignment="1">
      <alignment horizontal="center"/>
    </xf>
    <xf numFmtId="0" fontId="6" fillId="0" borderId="12" xfId="0" applyFont="1" applyFill="1" applyBorder="1" applyAlignment="1">
      <alignment horizontal="center"/>
    </xf>
    <xf numFmtId="0" fontId="7" fillId="0" borderId="9" xfId="0" applyFont="1" applyFill="1" applyBorder="1" applyAlignment="1">
      <alignment horizontal="center"/>
    </xf>
    <xf numFmtId="0" fontId="7" fillId="0" borderId="12" xfId="0" applyFont="1" applyFill="1" applyBorder="1" applyAlignment="1">
      <alignment horizontal="center"/>
    </xf>
  </cellXfs>
  <cellStyles count="2">
    <cellStyle name="Neutral" xfId="1" builtinId="28"/>
    <cellStyle name="Normal" xfId="0" builtinId="0"/>
  </cellStyles>
  <dxfs count="7">
    <dxf>
      <font>
        <b/>
        <i val="0"/>
        <color theme="0"/>
      </font>
      <fill>
        <patternFill>
          <bgColor rgb="FFFF0000"/>
        </patternFill>
      </fill>
    </dxf>
    <dxf>
      <font>
        <color auto="1"/>
      </font>
      <fill>
        <patternFill>
          <bgColor rgb="FFFFC000"/>
        </patternFill>
      </fill>
    </dxf>
    <dxf>
      <font>
        <color theme="0"/>
      </font>
      <fill>
        <patternFill>
          <bgColor rgb="FF27F968"/>
        </patternFill>
      </fill>
    </dxf>
    <dxf>
      <font>
        <b/>
        <i val="0"/>
        <color theme="0"/>
      </font>
      <fill>
        <patternFill>
          <bgColor rgb="FFFF0000"/>
        </patternFill>
      </fill>
    </dxf>
    <dxf>
      <font>
        <b/>
        <i val="0"/>
        <color theme="0"/>
      </font>
      <fill>
        <patternFill>
          <bgColor rgb="FF92D050"/>
        </patternFill>
      </fill>
    </dxf>
    <dxf>
      <font>
        <b/>
        <i val="0"/>
        <color theme="0"/>
      </font>
      <fill>
        <patternFill>
          <bgColor rgb="FFFF0000"/>
        </patternFill>
      </fill>
    </dxf>
    <dxf>
      <font>
        <b/>
        <i val="0"/>
        <color theme="0"/>
      </font>
      <fill>
        <patternFill>
          <bgColor rgb="FF92D050"/>
        </patternFill>
      </fill>
    </dxf>
  </dxfs>
  <tableStyles count="0" defaultTableStyle="TableStyleMedium2" defaultPivotStyle="PivotStyleLight16"/>
  <colors>
    <mruColors>
      <color rgb="FF27F9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76200</xdr:rowOff>
    </xdr:from>
    <xdr:to>
      <xdr:col>14</xdr:col>
      <xdr:colOff>527050</xdr:colOff>
      <xdr:row>41</xdr:row>
      <xdr:rowOff>139700</xdr:rowOff>
    </xdr:to>
    <xdr:pic>
      <xdr:nvPicPr>
        <xdr:cNvPr id="4097"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4000"/>
          <a:ext cx="9772650" cy="610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12</xdr:col>
      <xdr:colOff>387350</xdr:colOff>
      <xdr:row>36</xdr:row>
      <xdr:rowOff>25400</xdr:rowOff>
    </xdr:to>
    <xdr:pic>
      <xdr:nvPicPr>
        <xdr:cNvPr id="2049"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0400" y="177800"/>
          <a:ext cx="7651750" cy="6248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
  <sheetViews>
    <sheetView topLeftCell="A28" workbookViewId="0">
      <selection activeCell="A3" sqref="A3"/>
    </sheetView>
  </sheetViews>
  <sheetFormatPr defaultRowHeight="14.4" x14ac:dyDescent="0.3"/>
  <sheetData>
    <row r="1" spans="1:15" x14ac:dyDescent="0.3">
      <c r="A1" t="s">
        <v>44</v>
      </c>
    </row>
    <row r="3" spans="1:15" x14ac:dyDescent="0.3">
      <c r="A3" t="s">
        <v>50</v>
      </c>
    </row>
    <row r="5" spans="1:15" ht="30" customHeight="1" x14ac:dyDescent="0.3">
      <c r="A5" s="44" t="s">
        <v>46</v>
      </c>
      <c r="B5" s="44"/>
      <c r="C5" s="44"/>
      <c r="D5" s="44"/>
      <c r="E5" s="44"/>
      <c r="F5" s="44"/>
      <c r="G5" s="44"/>
      <c r="H5" s="44"/>
      <c r="I5" s="44"/>
      <c r="J5" s="44"/>
      <c r="K5" s="44"/>
      <c r="L5" s="44"/>
      <c r="M5" s="44"/>
      <c r="N5" s="44"/>
      <c r="O5" s="44"/>
    </row>
  </sheetData>
  <mergeCells count="1">
    <mergeCell ref="A5:O5"/>
  </mergeCells>
  <pageMargins left="0.7" right="0.7" top="0.75" bottom="0.75" header="0.3" footer="0.3"/>
  <pageSetup paperSize="9" scale="7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8:N48"/>
  <sheetViews>
    <sheetView topLeftCell="A40" zoomScale="130" zoomScaleNormal="130" workbookViewId="0">
      <selection activeCell="B39" sqref="B39"/>
    </sheetView>
  </sheetViews>
  <sheetFormatPr defaultRowHeight="14.4" x14ac:dyDescent="0.3"/>
  <sheetData>
    <row r="38" spans="2:14" x14ac:dyDescent="0.3">
      <c r="B38" t="s">
        <v>49</v>
      </c>
    </row>
    <row r="39" spans="2:14" x14ac:dyDescent="0.3">
      <c r="B39" t="s">
        <v>52</v>
      </c>
    </row>
    <row r="40" spans="2:14" ht="45" customHeight="1" x14ac:dyDescent="0.3">
      <c r="C40" s="44" t="s">
        <v>42</v>
      </c>
      <c r="D40" s="44"/>
      <c r="E40" s="44"/>
      <c r="F40" s="44"/>
      <c r="G40" s="44"/>
      <c r="H40" s="44"/>
      <c r="I40" s="44"/>
      <c r="J40" s="44"/>
      <c r="K40" s="44"/>
      <c r="L40" s="44"/>
      <c r="M40" s="44"/>
    </row>
    <row r="42" spans="2:14" ht="45.75" customHeight="1" x14ac:dyDescent="0.3">
      <c r="B42" s="44" t="s">
        <v>43</v>
      </c>
      <c r="C42" s="44"/>
      <c r="D42" s="44"/>
      <c r="E42" s="44"/>
      <c r="F42" s="44"/>
      <c r="G42" s="44"/>
      <c r="H42" s="44"/>
      <c r="I42" s="44"/>
      <c r="J42" s="44"/>
      <c r="K42" s="44"/>
      <c r="L42" s="44"/>
      <c r="M42" s="44"/>
      <c r="N42" s="44"/>
    </row>
    <row r="44" spans="2:14" x14ac:dyDescent="0.3">
      <c r="B44" s="35"/>
      <c r="C44" t="s">
        <v>40</v>
      </c>
    </row>
    <row r="46" spans="2:14" x14ac:dyDescent="0.3">
      <c r="B46" s="40"/>
      <c r="C46" t="s">
        <v>47</v>
      </c>
    </row>
    <row r="48" spans="2:14" x14ac:dyDescent="0.3">
      <c r="B48" s="34"/>
      <c r="C48" t="s">
        <v>41</v>
      </c>
    </row>
  </sheetData>
  <mergeCells count="2">
    <mergeCell ref="B42:N42"/>
    <mergeCell ref="C40:M40"/>
  </mergeCells>
  <pageMargins left="0.25" right="0.25" top="0.75" bottom="0.75" header="0.3" footer="0.3"/>
  <pageSetup paperSize="9" scale="72"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102"/>
  <sheetViews>
    <sheetView tabSelected="1" zoomScale="75" zoomScaleNormal="75" workbookViewId="0">
      <selection activeCell="E47" sqref="E47"/>
    </sheetView>
  </sheetViews>
  <sheetFormatPr defaultRowHeight="14.4" x14ac:dyDescent="0.3"/>
  <cols>
    <col min="1" max="1" width="5.6640625" style="13" customWidth="1"/>
    <col min="2" max="2" width="5.6640625" customWidth="1"/>
    <col min="3" max="3" width="22.109375" style="1" customWidth="1"/>
    <col min="4" max="4" width="24.44140625" customWidth="1"/>
    <col min="5" max="5" width="7.44140625" customWidth="1"/>
    <col min="6" max="6" width="16.5546875" customWidth="1"/>
    <col min="7" max="7" width="17.5546875" customWidth="1"/>
    <col min="8" max="9" width="5.6640625" customWidth="1"/>
    <col min="10" max="10" width="9.109375" style="17" customWidth="1"/>
  </cols>
  <sheetData>
    <row r="1" spans="2:9" x14ac:dyDescent="0.3">
      <c r="B1" s="26"/>
      <c r="C1" s="27"/>
      <c r="D1" s="26"/>
      <c r="E1" s="26"/>
      <c r="F1" s="26"/>
      <c r="G1" s="26"/>
      <c r="H1" s="26"/>
      <c r="I1" s="13"/>
    </row>
    <row r="2" spans="2:9" ht="18" x14ac:dyDescent="0.3">
      <c r="B2" s="26"/>
      <c r="C2" s="58" t="s">
        <v>48</v>
      </c>
      <c r="D2" s="59"/>
      <c r="E2" s="59"/>
      <c r="F2" s="59"/>
      <c r="G2" s="59"/>
      <c r="H2" s="26"/>
      <c r="I2" s="13"/>
    </row>
    <row r="3" spans="2:9" x14ac:dyDescent="0.3">
      <c r="B3" s="26"/>
      <c r="C3" s="27"/>
      <c r="D3" s="26"/>
      <c r="E3" s="26"/>
      <c r="F3" s="26"/>
      <c r="G3" s="26"/>
      <c r="H3" s="26"/>
      <c r="I3" s="13"/>
    </row>
    <row r="4" spans="2:9" x14ac:dyDescent="0.3">
      <c r="B4" s="26"/>
      <c r="C4" s="27" t="s">
        <v>37</v>
      </c>
      <c r="D4" s="26"/>
      <c r="E4" s="26"/>
      <c r="F4" s="26"/>
      <c r="G4" s="26"/>
      <c r="H4" s="26"/>
      <c r="I4" s="13"/>
    </row>
    <row r="5" spans="2:9" ht="15" thickBot="1" x14ac:dyDescent="0.35">
      <c r="B5" s="26"/>
      <c r="C5" s="27"/>
      <c r="D5" s="28"/>
      <c r="E5" s="28"/>
      <c r="F5" s="26"/>
      <c r="G5" s="26"/>
      <c r="H5" s="26"/>
      <c r="I5" s="13"/>
    </row>
    <row r="6" spans="2:9" ht="100.5" customHeight="1" thickBot="1" x14ac:dyDescent="0.35">
      <c r="B6" s="26"/>
      <c r="C6" s="10" t="s">
        <v>0</v>
      </c>
      <c r="D6" s="60"/>
      <c r="E6" s="61"/>
      <c r="F6" s="61"/>
      <c r="G6" s="62"/>
      <c r="H6" s="26"/>
      <c r="I6" s="13"/>
    </row>
    <row r="7" spans="2:9" ht="109.5" customHeight="1" thickBot="1" x14ac:dyDescent="0.35">
      <c r="B7" s="26"/>
      <c r="C7" s="33" t="s">
        <v>36</v>
      </c>
      <c r="D7" s="60"/>
      <c r="E7" s="61"/>
      <c r="F7" s="61"/>
      <c r="G7" s="62"/>
      <c r="H7" s="26"/>
      <c r="I7" s="13"/>
    </row>
    <row r="8" spans="2:9" ht="15.75" customHeight="1" thickBot="1" x14ac:dyDescent="0.35">
      <c r="B8" s="26"/>
      <c r="C8" s="2" t="s">
        <v>5</v>
      </c>
      <c r="D8" s="75"/>
      <c r="E8" s="76"/>
      <c r="F8" s="69" t="str">
        <f>IF(ISBLANK(D8),"Please Complete", "")</f>
        <v>Please Complete</v>
      </c>
      <c r="G8" s="70"/>
      <c r="H8" s="26"/>
      <c r="I8" s="13"/>
    </row>
    <row r="9" spans="2:9" ht="37.5" customHeight="1" thickBot="1" x14ac:dyDescent="0.35">
      <c r="B9" s="26"/>
      <c r="C9" s="27"/>
      <c r="D9" s="29"/>
      <c r="E9" s="29"/>
      <c r="F9" s="27"/>
      <c r="G9" s="30"/>
      <c r="H9" s="26"/>
      <c r="I9" s="13"/>
    </row>
    <row r="10" spans="2:9" ht="15" thickBot="1" x14ac:dyDescent="0.35">
      <c r="B10" s="26"/>
      <c r="C10" s="2" t="s">
        <v>1</v>
      </c>
      <c r="D10" s="43"/>
      <c r="E10" s="20" t="str">
        <f>IF(D10="Occasional",1,IF(D10="Moderate",3,""))</f>
        <v/>
      </c>
      <c r="F10" s="46" t="str">
        <f>IF(ISBLANK(D10),"Please Complete", "")</f>
        <v>Please Complete</v>
      </c>
      <c r="G10" s="47"/>
      <c r="H10" s="26"/>
      <c r="I10" s="13"/>
    </row>
    <row r="11" spans="2:9" x14ac:dyDescent="0.3">
      <c r="B11" s="26"/>
      <c r="C11" s="27"/>
      <c r="D11" s="26"/>
      <c r="E11" s="26"/>
      <c r="F11" s="26"/>
      <c r="G11" s="26"/>
      <c r="H11" s="26"/>
      <c r="I11" s="13"/>
    </row>
    <row r="12" spans="2:9" x14ac:dyDescent="0.3">
      <c r="B12" s="26"/>
      <c r="C12" s="27"/>
      <c r="D12" s="26"/>
      <c r="E12" s="26"/>
      <c r="F12" s="26"/>
      <c r="G12" s="26"/>
      <c r="H12" s="26"/>
      <c r="I12" s="13"/>
    </row>
    <row r="13" spans="2:9" ht="19.8" x14ac:dyDescent="0.3">
      <c r="B13" s="26"/>
      <c r="C13" s="45" t="s">
        <v>4</v>
      </c>
      <c r="D13" s="45"/>
      <c r="E13" s="13"/>
      <c r="F13" s="13"/>
      <c r="G13" s="13"/>
      <c r="H13" s="26"/>
      <c r="I13" s="13"/>
    </row>
    <row r="14" spans="2:9" ht="15" thickBot="1" x14ac:dyDescent="0.35">
      <c r="B14" s="26"/>
      <c r="C14" s="14"/>
      <c r="D14" s="13"/>
      <c r="E14" s="13"/>
      <c r="F14" s="13"/>
      <c r="G14" s="13"/>
      <c r="H14" s="26"/>
      <c r="I14" s="13"/>
    </row>
    <row r="15" spans="2:9" ht="50.25" customHeight="1" thickBot="1" x14ac:dyDescent="0.35">
      <c r="B15" s="26"/>
      <c r="C15" s="18" t="s">
        <v>35</v>
      </c>
      <c r="D15" s="63"/>
      <c r="E15" s="64"/>
      <c r="F15" s="64"/>
      <c r="G15" s="65"/>
      <c r="H15" s="26"/>
      <c r="I15" s="13"/>
    </row>
    <row r="16" spans="2:9" x14ac:dyDescent="0.3">
      <c r="B16" s="26"/>
      <c r="C16" s="14"/>
      <c r="D16" s="13"/>
      <c r="E16" s="13"/>
      <c r="F16" s="13"/>
      <c r="G16" s="13"/>
      <c r="H16" s="26"/>
      <c r="I16" s="13"/>
    </row>
    <row r="17" spans="2:9" ht="15" thickBot="1" x14ac:dyDescent="0.35">
      <c r="B17" s="26"/>
      <c r="C17" s="14"/>
      <c r="D17" s="13"/>
      <c r="E17" s="13"/>
      <c r="F17" s="13"/>
      <c r="G17" s="13"/>
      <c r="H17" s="26"/>
      <c r="I17" s="13"/>
    </row>
    <row r="18" spans="2:9" ht="15" thickBot="1" x14ac:dyDescent="0.35">
      <c r="B18" s="26"/>
      <c r="C18" s="11" t="s">
        <v>6</v>
      </c>
      <c r="D18" s="48" t="s">
        <v>7</v>
      </c>
      <c r="E18" s="50"/>
      <c r="F18" s="13"/>
      <c r="G18" s="13"/>
      <c r="H18" s="26"/>
      <c r="I18" s="13"/>
    </row>
    <row r="19" spans="2:9" x14ac:dyDescent="0.3">
      <c r="B19" s="26"/>
      <c r="C19" s="3" t="s">
        <v>10</v>
      </c>
      <c r="D19" s="54"/>
      <c r="E19" s="55"/>
      <c r="F19" s="36" t="str">
        <f>IF(D19="Close",2,IF(D19="Mid",4,IF(D19="Far",7,"")))</f>
        <v/>
      </c>
      <c r="G19" s="51" t="str">
        <f>IF(OR(ISBLANK(D19:D21)),"Please Complete", "")</f>
        <v>Please Complete</v>
      </c>
      <c r="H19" s="26"/>
      <c r="I19" s="13"/>
    </row>
    <row r="20" spans="2:9" x14ac:dyDescent="0.3">
      <c r="B20" s="26"/>
      <c r="C20" s="4" t="s">
        <v>9</v>
      </c>
      <c r="D20" s="56"/>
      <c r="E20" s="57"/>
      <c r="F20" s="37" t="str">
        <f>IF(D20="Close",1,IF(D20="Mid",3,IF(D20="Far",5,"")))</f>
        <v/>
      </c>
      <c r="G20" s="52"/>
      <c r="H20" s="26"/>
      <c r="I20" s="13"/>
    </row>
    <row r="21" spans="2:9" ht="15" thickBot="1" x14ac:dyDescent="0.35">
      <c r="B21" s="26"/>
      <c r="C21" s="5" t="s">
        <v>8</v>
      </c>
      <c r="D21" s="56"/>
      <c r="E21" s="57"/>
      <c r="F21" s="38" t="str">
        <f>IF(D21="Close",2,IF(D21="Mid",4,IF(D21="Far",7,"")))</f>
        <v/>
      </c>
      <c r="G21" s="53"/>
      <c r="H21" s="26"/>
      <c r="I21" s="13"/>
    </row>
    <row r="22" spans="2:9" ht="15" thickBot="1" x14ac:dyDescent="0.35">
      <c r="B22" s="26"/>
      <c r="C22" s="14"/>
      <c r="D22" s="13"/>
      <c r="E22" s="13"/>
      <c r="F22" s="39">
        <f>SUM(F19:F21)</f>
        <v>0</v>
      </c>
      <c r="G22" s="13"/>
      <c r="H22" s="26"/>
      <c r="I22" s="13"/>
    </row>
    <row r="23" spans="2:9" x14ac:dyDescent="0.3">
      <c r="B23" s="26"/>
      <c r="C23" s="14"/>
      <c r="D23" s="13"/>
      <c r="E23" s="13"/>
      <c r="F23" s="13"/>
      <c r="G23" s="13"/>
      <c r="H23" s="26"/>
      <c r="I23" s="13"/>
    </row>
    <row r="24" spans="2:9" ht="15" thickBot="1" x14ac:dyDescent="0.35">
      <c r="B24" s="26"/>
      <c r="C24" s="14"/>
      <c r="D24" s="13"/>
      <c r="E24" s="13"/>
      <c r="F24" s="13"/>
      <c r="G24" s="13"/>
      <c r="H24" s="26"/>
      <c r="I24" s="13"/>
    </row>
    <row r="25" spans="2:9" ht="15" thickBot="1" x14ac:dyDescent="0.35">
      <c r="B25" s="26"/>
      <c r="C25" s="48" t="s">
        <v>14</v>
      </c>
      <c r="D25" s="49"/>
      <c r="E25" s="50"/>
      <c r="F25" s="19"/>
      <c r="G25" s="13"/>
      <c r="H25" s="26"/>
      <c r="I25" s="13"/>
    </row>
    <row r="26" spans="2:9" ht="15" thickBot="1" x14ac:dyDescent="0.35">
      <c r="B26" s="26"/>
      <c r="C26" s="73" t="s">
        <v>15</v>
      </c>
      <c r="D26" s="74"/>
      <c r="E26" s="41"/>
      <c r="F26" s="6" t="str">
        <f>IF(E26="YES",2,IF(E26="NO",0,""))</f>
        <v/>
      </c>
      <c r="G26" s="66" t="str">
        <f>IF(COUNTA(E26:E37)&lt;&gt;12,"Please Complete", "")</f>
        <v>Please Complete</v>
      </c>
      <c r="H26" s="26"/>
      <c r="I26" s="13"/>
    </row>
    <row r="27" spans="2:9" ht="15" thickBot="1" x14ac:dyDescent="0.35">
      <c r="B27" s="26"/>
      <c r="C27" s="67" t="s">
        <v>16</v>
      </c>
      <c r="D27" s="68"/>
      <c r="E27" s="41"/>
      <c r="F27" s="7" t="str">
        <f>IF(E27="YES",4,IF(E27="NO",0,""))</f>
        <v/>
      </c>
      <c r="G27" s="66"/>
      <c r="H27" s="26"/>
      <c r="I27" s="13"/>
    </row>
    <row r="28" spans="2:9" ht="15" thickBot="1" x14ac:dyDescent="0.35">
      <c r="B28" s="26"/>
      <c r="C28" s="67" t="s">
        <v>54</v>
      </c>
      <c r="D28" s="68"/>
      <c r="E28" s="41"/>
      <c r="F28" s="7" t="str">
        <f>IF(E28="YES",3,IF(E28="NO",0,""))</f>
        <v/>
      </c>
      <c r="G28" s="66"/>
      <c r="H28" s="26"/>
      <c r="I28" s="13"/>
    </row>
    <row r="29" spans="2:9" ht="15" thickBot="1" x14ac:dyDescent="0.35">
      <c r="B29" s="26"/>
      <c r="C29" s="67" t="s">
        <v>17</v>
      </c>
      <c r="D29" s="68"/>
      <c r="E29" s="41"/>
      <c r="F29" s="7" t="str">
        <f>IF(E29="YES",2,IF(E29="NO",0,""))</f>
        <v/>
      </c>
      <c r="G29" s="66"/>
      <c r="H29" s="26"/>
      <c r="I29" s="13"/>
    </row>
    <row r="30" spans="2:9" ht="15" thickBot="1" x14ac:dyDescent="0.35">
      <c r="B30" s="26"/>
      <c r="C30" s="67" t="s">
        <v>18</v>
      </c>
      <c r="D30" s="68"/>
      <c r="E30" s="41"/>
      <c r="F30" s="7" t="str">
        <f>IF(E30="YES",0,IF(E30="NO",2,""))</f>
        <v/>
      </c>
      <c r="G30" s="66"/>
      <c r="H30" s="26"/>
      <c r="I30" s="13"/>
    </row>
    <row r="31" spans="2:9" ht="15" thickBot="1" x14ac:dyDescent="0.35">
      <c r="B31" s="26"/>
      <c r="C31" s="67" t="s">
        <v>19</v>
      </c>
      <c r="D31" s="68"/>
      <c r="E31" s="41"/>
      <c r="F31" s="7" t="str">
        <f>IF(E31="YES",0,IF(E31="NO",2,""))</f>
        <v/>
      </c>
      <c r="G31" s="66"/>
      <c r="H31" s="26"/>
      <c r="I31" s="13"/>
    </row>
    <row r="32" spans="2:9" ht="15" thickBot="1" x14ac:dyDescent="0.35">
      <c r="B32" s="26"/>
      <c r="C32" s="67" t="s">
        <v>45</v>
      </c>
      <c r="D32" s="68"/>
      <c r="E32" s="41"/>
      <c r="F32" s="7" t="str">
        <f>IF(E32="YES",2,IF(E32="NO",0,""))</f>
        <v/>
      </c>
      <c r="G32" s="66"/>
      <c r="H32" s="26"/>
      <c r="I32" s="13"/>
    </row>
    <row r="33" spans="2:9" ht="15" thickBot="1" x14ac:dyDescent="0.35">
      <c r="B33" s="26"/>
      <c r="C33" s="67" t="s">
        <v>20</v>
      </c>
      <c r="D33" s="68"/>
      <c r="E33" s="41"/>
      <c r="F33" s="7" t="str">
        <f>IF(E33="YES",2,IF(E33="NO",0,""))</f>
        <v/>
      </c>
      <c r="G33" s="66"/>
      <c r="H33" s="26"/>
      <c r="I33" s="13"/>
    </row>
    <row r="34" spans="2:9" ht="15" thickBot="1" x14ac:dyDescent="0.35">
      <c r="B34" s="26"/>
      <c r="C34" s="67" t="s">
        <v>21</v>
      </c>
      <c r="D34" s="68"/>
      <c r="E34" s="41"/>
      <c r="F34" s="7" t="str">
        <f>IF(E34="YES",2,IF(E34="NO",0,""))</f>
        <v/>
      </c>
      <c r="G34" s="66"/>
      <c r="H34" s="26"/>
      <c r="I34" s="13"/>
    </row>
    <row r="35" spans="2:9" ht="15" thickBot="1" x14ac:dyDescent="0.35">
      <c r="B35" s="26"/>
      <c r="C35" s="67" t="s">
        <v>22</v>
      </c>
      <c r="D35" s="68"/>
      <c r="E35" s="41"/>
      <c r="F35" s="7" t="str">
        <f>IF(E35="YES",2,IF(E35="NO",0,""))</f>
        <v/>
      </c>
      <c r="G35" s="66"/>
      <c r="H35" s="26"/>
      <c r="I35" s="13"/>
    </row>
    <row r="36" spans="2:9" ht="15" thickBot="1" x14ac:dyDescent="0.35">
      <c r="B36" s="26"/>
      <c r="C36" s="67" t="s">
        <v>23</v>
      </c>
      <c r="D36" s="68"/>
      <c r="E36" s="41"/>
      <c r="F36" s="7" t="str">
        <f>IF(E36="YES",4,IF(E36="NO",0,""))</f>
        <v/>
      </c>
      <c r="G36" s="66"/>
      <c r="H36" s="26"/>
      <c r="I36" s="13"/>
    </row>
    <row r="37" spans="2:9" ht="15" thickBot="1" x14ac:dyDescent="0.35">
      <c r="B37" s="26"/>
      <c r="C37" s="71" t="s">
        <v>24</v>
      </c>
      <c r="D37" s="72"/>
      <c r="E37" s="41"/>
      <c r="F37" s="8" t="str">
        <f>IF(E37="YES",2,IF(E37="NO",0,""))</f>
        <v/>
      </c>
      <c r="G37" s="66"/>
      <c r="H37" s="26"/>
      <c r="I37" s="13"/>
    </row>
    <row r="38" spans="2:9" ht="15" thickBot="1" x14ac:dyDescent="0.35">
      <c r="B38" s="26"/>
      <c r="C38" s="16"/>
      <c r="D38" s="16"/>
      <c r="E38" s="13"/>
      <c r="F38" s="12">
        <f>SUM(F26:F37)</f>
        <v>0</v>
      </c>
      <c r="G38" s="13"/>
      <c r="H38" s="26"/>
      <c r="I38" s="13"/>
    </row>
    <row r="39" spans="2:9" x14ac:dyDescent="0.3">
      <c r="B39" s="26"/>
      <c r="C39" s="31"/>
      <c r="D39" s="31"/>
      <c r="E39" s="26"/>
      <c r="F39" s="32"/>
      <c r="G39" s="26"/>
      <c r="H39" s="26"/>
      <c r="I39" s="13"/>
    </row>
    <row r="40" spans="2:9" x14ac:dyDescent="0.3">
      <c r="B40" s="26"/>
      <c r="C40" s="27"/>
      <c r="D40" s="26"/>
      <c r="E40" s="26"/>
      <c r="F40" s="26"/>
      <c r="G40" s="26"/>
      <c r="H40" s="26"/>
      <c r="I40" s="13"/>
    </row>
    <row r="41" spans="2:9" ht="19.8" x14ac:dyDescent="0.3">
      <c r="B41" s="26"/>
      <c r="C41" s="45" t="s">
        <v>27</v>
      </c>
      <c r="D41" s="45"/>
      <c r="E41" s="13"/>
      <c r="F41" s="13"/>
      <c r="G41" s="13"/>
      <c r="H41" s="26"/>
      <c r="I41" s="13"/>
    </row>
    <row r="42" spans="2:9" ht="15" thickBot="1" x14ac:dyDescent="0.35">
      <c r="B42" s="26"/>
      <c r="C42" s="14"/>
      <c r="D42" s="13"/>
      <c r="E42" s="13"/>
      <c r="F42" s="13"/>
      <c r="G42" s="13"/>
      <c r="H42" s="26"/>
      <c r="I42" s="13"/>
    </row>
    <row r="43" spans="2:9" ht="15" thickBot="1" x14ac:dyDescent="0.35">
      <c r="B43" s="26"/>
      <c r="C43" s="48" t="s">
        <v>27</v>
      </c>
      <c r="D43" s="49"/>
      <c r="E43" s="50"/>
      <c r="F43" s="19"/>
      <c r="G43" s="13"/>
      <c r="H43" s="26"/>
      <c r="I43" s="13"/>
    </row>
    <row r="44" spans="2:9" x14ac:dyDescent="0.3">
      <c r="B44" s="26"/>
      <c r="C44" s="73" t="s">
        <v>38</v>
      </c>
      <c r="D44" s="74"/>
      <c r="E44" s="42"/>
      <c r="F44" s="6" t="str">
        <f>IF(E44="YES",3,IF(E44="NO",0,""))</f>
        <v/>
      </c>
      <c r="G44" s="66" t="str">
        <f>IF(COUNTA(E44:E47)&lt;&gt;4,"Please Complete", "")</f>
        <v>Please Complete</v>
      </c>
      <c r="H44" s="26"/>
      <c r="I44" s="13"/>
    </row>
    <row r="45" spans="2:9" x14ac:dyDescent="0.3">
      <c r="B45" s="26"/>
      <c r="C45" s="67" t="s">
        <v>39</v>
      </c>
      <c r="D45" s="68"/>
      <c r="E45" s="42"/>
      <c r="F45" s="7" t="str">
        <f>IF(E45="YES",1,IF(E45="NO",0,""))</f>
        <v/>
      </c>
      <c r="G45" s="66"/>
      <c r="H45" s="26"/>
      <c r="I45" s="13"/>
    </row>
    <row r="46" spans="2:9" x14ac:dyDescent="0.3">
      <c r="B46" s="26"/>
      <c r="C46" s="67" t="s">
        <v>28</v>
      </c>
      <c r="D46" s="68"/>
      <c r="E46" s="42"/>
      <c r="F46" s="7" t="str">
        <f>IF(E46="YES",3,IF(E46="NO",0,""))</f>
        <v/>
      </c>
      <c r="G46" s="66"/>
      <c r="H46" s="26"/>
      <c r="I46" s="13"/>
    </row>
    <row r="47" spans="2:9" ht="15" thickBot="1" x14ac:dyDescent="0.35">
      <c r="B47" s="26"/>
      <c r="C47" s="67" t="s">
        <v>53</v>
      </c>
      <c r="D47" s="68"/>
      <c r="E47" s="42"/>
      <c r="F47" s="8" t="str">
        <f>IF(E47="YES",0,IF(E47="NO",2,""))</f>
        <v/>
      </c>
      <c r="G47" s="66"/>
      <c r="H47" s="26"/>
      <c r="I47" s="13"/>
    </row>
    <row r="48" spans="2:9" ht="15" thickBot="1" x14ac:dyDescent="0.35">
      <c r="B48" s="26"/>
      <c r="C48" s="15"/>
      <c r="D48" s="15"/>
      <c r="E48" s="13"/>
      <c r="F48" s="9">
        <f>SUM(F44:F47)</f>
        <v>0</v>
      </c>
      <c r="G48" s="13"/>
      <c r="H48" s="26"/>
      <c r="I48" s="13"/>
    </row>
    <row r="49" spans="2:9" x14ac:dyDescent="0.3">
      <c r="B49" s="26"/>
      <c r="C49" s="27"/>
      <c r="D49" s="26"/>
      <c r="E49" s="26"/>
      <c r="F49" s="26"/>
      <c r="G49" s="26"/>
      <c r="H49" s="26"/>
      <c r="I49" s="13"/>
    </row>
    <row r="50" spans="2:9" x14ac:dyDescent="0.3">
      <c r="B50" s="26"/>
      <c r="C50" s="27"/>
      <c r="D50" s="26"/>
      <c r="E50" s="26"/>
      <c r="F50" s="26"/>
      <c r="G50" s="26"/>
      <c r="H50" s="26"/>
      <c r="I50" s="13"/>
    </row>
    <row r="51" spans="2:9" ht="19.8" x14ac:dyDescent="0.3">
      <c r="B51" s="26"/>
      <c r="C51" s="45" t="s">
        <v>29</v>
      </c>
      <c r="D51" s="45"/>
      <c r="E51" s="13"/>
      <c r="F51" s="13"/>
      <c r="G51" s="13"/>
      <c r="H51" s="26"/>
      <c r="I51" s="13"/>
    </row>
    <row r="52" spans="2:9" ht="15" thickBot="1" x14ac:dyDescent="0.35">
      <c r="B52" s="26"/>
      <c r="C52" s="14"/>
      <c r="D52" s="13"/>
      <c r="E52" s="13"/>
      <c r="F52" s="13"/>
      <c r="G52" s="13"/>
      <c r="H52" s="26"/>
      <c r="I52" s="13"/>
    </row>
    <row r="53" spans="2:9" ht="15" thickBot="1" x14ac:dyDescent="0.35">
      <c r="B53" s="26"/>
      <c r="C53" s="48" t="s">
        <v>29</v>
      </c>
      <c r="D53" s="49"/>
      <c r="E53" s="50"/>
      <c r="F53" s="19"/>
      <c r="G53" s="13"/>
      <c r="H53" s="26"/>
      <c r="I53" s="13"/>
    </row>
    <row r="54" spans="2:9" x14ac:dyDescent="0.3">
      <c r="B54" s="26"/>
      <c r="C54" s="73" t="s">
        <v>30</v>
      </c>
      <c r="D54" s="74"/>
      <c r="E54" s="42"/>
      <c r="F54" s="6" t="str">
        <f>IF(E54="NO",2,IF(E54="YES",0,""))</f>
        <v/>
      </c>
      <c r="G54" s="66" t="str">
        <f>IF(COUNTA(E54:E56)&lt;&gt;3,"Please Complete", "")</f>
        <v>Please Complete</v>
      </c>
      <c r="H54" s="26"/>
      <c r="I54" s="13"/>
    </row>
    <row r="55" spans="2:9" x14ac:dyDescent="0.3">
      <c r="B55" s="26"/>
      <c r="C55" s="67" t="s">
        <v>32</v>
      </c>
      <c r="D55" s="68"/>
      <c r="E55" s="42"/>
      <c r="F55" s="7" t="str">
        <f>IF(E55="NO",1,IF(E55="YES",0,""))</f>
        <v/>
      </c>
      <c r="G55" s="66"/>
      <c r="H55" s="26"/>
      <c r="I55" s="13"/>
    </row>
    <row r="56" spans="2:9" ht="15" thickBot="1" x14ac:dyDescent="0.35">
      <c r="B56" s="26"/>
      <c r="C56" s="71" t="s">
        <v>31</v>
      </c>
      <c r="D56" s="72"/>
      <c r="E56" s="42"/>
      <c r="F56" s="8" t="str">
        <f>IF(E56="NO",3,IF(E56="YES",0,""))</f>
        <v/>
      </c>
      <c r="G56" s="66"/>
      <c r="H56" s="26"/>
      <c r="I56" s="13"/>
    </row>
    <row r="57" spans="2:9" ht="15" thickBot="1" x14ac:dyDescent="0.35">
      <c r="B57" s="26"/>
      <c r="C57" s="15"/>
      <c r="D57" s="15"/>
      <c r="E57" s="13"/>
      <c r="F57" s="9">
        <f>SUM(F54:F56)</f>
        <v>0</v>
      </c>
      <c r="G57" s="13"/>
      <c r="H57" s="26"/>
      <c r="I57" s="13"/>
    </row>
    <row r="58" spans="2:9" x14ac:dyDescent="0.3">
      <c r="B58" s="26"/>
      <c r="C58" s="27"/>
      <c r="D58" s="26"/>
      <c r="E58" s="26"/>
      <c r="F58" s="26"/>
      <c r="G58" s="26"/>
      <c r="H58" s="26"/>
      <c r="I58" s="13"/>
    </row>
    <row r="59" spans="2:9" x14ac:dyDescent="0.3">
      <c r="B59" s="26"/>
      <c r="C59" s="27"/>
      <c r="D59" s="26"/>
      <c r="E59" s="26"/>
      <c r="F59" s="26"/>
      <c r="G59" s="26"/>
      <c r="H59" s="26"/>
      <c r="I59" s="13"/>
    </row>
    <row r="60" spans="2:9" ht="15" thickBot="1" x14ac:dyDescent="0.35">
      <c r="B60" s="26"/>
      <c r="C60" s="27"/>
      <c r="D60" s="26"/>
      <c r="E60" s="26"/>
      <c r="F60" s="26"/>
      <c r="G60" s="26"/>
      <c r="H60" s="26"/>
      <c r="I60" s="13"/>
    </row>
    <row r="61" spans="2:9" ht="18" thickBot="1" x14ac:dyDescent="0.4">
      <c r="B61" s="26"/>
      <c r="C61" s="77" t="s">
        <v>33</v>
      </c>
      <c r="D61" s="78"/>
      <c r="E61" s="79" t="str">
        <f>IF((OR(G54="Please Complete",G44="Please Complete",G26="Please Complete",G19="Please Complete",E10="",D8="")),"Please Complete Form",((F57+F48+F38+F22)*D8*E10)/25)</f>
        <v>Please Complete Form</v>
      </c>
      <c r="F61" s="80"/>
      <c r="G61" s="13"/>
      <c r="H61" s="26"/>
      <c r="I61" s="13"/>
    </row>
    <row r="62" spans="2:9" x14ac:dyDescent="0.3">
      <c r="B62" s="26"/>
      <c r="C62" s="27"/>
      <c r="D62" s="26"/>
      <c r="E62" s="26"/>
      <c r="F62" s="26"/>
      <c r="G62" s="26"/>
      <c r="H62" s="26"/>
      <c r="I62" s="13"/>
    </row>
    <row r="63" spans="2:9" x14ac:dyDescent="0.3">
      <c r="B63" s="13"/>
      <c r="C63" s="14"/>
      <c r="D63" s="13"/>
      <c r="E63" s="13"/>
      <c r="F63" s="13"/>
      <c r="G63" s="13"/>
      <c r="H63" s="13"/>
      <c r="I63" s="13"/>
    </row>
    <row r="64" spans="2:9" x14ac:dyDescent="0.3">
      <c r="B64" s="13"/>
      <c r="C64" s="14"/>
      <c r="D64" s="13"/>
      <c r="E64" s="13"/>
      <c r="F64" s="13"/>
      <c r="G64" s="13"/>
      <c r="H64" s="13"/>
      <c r="I64" s="13"/>
    </row>
    <row r="65" spans="2:9" x14ac:dyDescent="0.3">
      <c r="B65" s="13"/>
      <c r="C65" s="14"/>
      <c r="D65" s="13"/>
      <c r="E65" s="13"/>
      <c r="F65" s="13"/>
      <c r="G65" s="13"/>
      <c r="H65" s="13"/>
      <c r="I65" s="13"/>
    </row>
    <row r="66" spans="2:9" x14ac:dyDescent="0.3">
      <c r="B66" s="13"/>
      <c r="C66" s="14"/>
      <c r="D66" s="13"/>
      <c r="E66" s="13"/>
      <c r="F66" s="13"/>
      <c r="G66" s="13"/>
      <c r="H66" s="13"/>
      <c r="I66" s="13"/>
    </row>
    <row r="67" spans="2:9" x14ac:dyDescent="0.3">
      <c r="B67" s="13"/>
      <c r="C67" s="14"/>
      <c r="D67" s="13"/>
      <c r="E67" s="13"/>
      <c r="F67" s="13"/>
      <c r="G67" s="13"/>
      <c r="H67" s="13"/>
      <c r="I67" s="13"/>
    </row>
    <row r="68" spans="2:9" x14ac:dyDescent="0.3">
      <c r="B68" s="13"/>
      <c r="C68" s="14"/>
      <c r="D68" s="13"/>
      <c r="E68" s="13"/>
      <c r="F68" s="13"/>
      <c r="G68" s="13"/>
      <c r="H68" s="13"/>
      <c r="I68" s="13"/>
    </row>
    <row r="69" spans="2:9" x14ac:dyDescent="0.3">
      <c r="B69" s="13"/>
      <c r="C69" s="14"/>
      <c r="D69" s="13"/>
      <c r="E69" s="13"/>
      <c r="F69" s="13"/>
      <c r="G69" s="13"/>
      <c r="H69" s="13"/>
      <c r="I69" s="13"/>
    </row>
    <row r="70" spans="2:9" x14ac:dyDescent="0.3">
      <c r="B70" s="13"/>
      <c r="C70" s="14"/>
      <c r="D70" s="13"/>
      <c r="E70" s="13"/>
      <c r="F70" s="13"/>
      <c r="G70" s="13"/>
      <c r="H70" s="13"/>
      <c r="I70" s="13"/>
    </row>
    <row r="71" spans="2:9" x14ac:dyDescent="0.3">
      <c r="B71" s="13"/>
      <c r="C71" s="14"/>
      <c r="D71" s="13"/>
      <c r="E71" s="13"/>
      <c r="F71" s="13"/>
      <c r="G71" s="13"/>
      <c r="H71" s="13"/>
      <c r="I71" s="13"/>
    </row>
    <row r="97" spans="3:4" x14ac:dyDescent="0.3">
      <c r="C97" s="1" t="s">
        <v>2</v>
      </c>
    </row>
    <row r="98" spans="3:4" x14ac:dyDescent="0.3">
      <c r="C98" s="1" t="s">
        <v>3</v>
      </c>
    </row>
    <row r="100" spans="3:4" x14ac:dyDescent="0.3">
      <c r="C100" s="1" t="s">
        <v>11</v>
      </c>
      <c r="D100" t="s">
        <v>25</v>
      </c>
    </row>
    <row r="101" spans="3:4" x14ac:dyDescent="0.3">
      <c r="C101" s="1" t="s">
        <v>12</v>
      </c>
      <c r="D101" t="s">
        <v>26</v>
      </c>
    </row>
    <row r="102" spans="3:4" x14ac:dyDescent="0.3">
      <c r="C102" s="1" t="s">
        <v>13</v>
      </c>
    </row>
  </sheetData>
  <sheetProtection sheet="1" objects="1" scenarios="1" selectLockedCells="1"/>
  <protectedRanges>
    <protectedRange sqref="D6:G7 D8 D10 D15 D19 D20 D21 E26 E27 E28 E29 E30 E31 E32 E33 E34 E35 E36 E37 E44 E45 E46 E47 E54 E55 E56" name="Range1"/>
  </protectedRanges>
  <mergeCells count="42">
    <mergeCell ref="C61:D61"/>
    <mergeCell ref="E61:F61"/>
    <mergeCell ref="C54:D54"/>
    <mergeCell ref="C55:D55"/>
    <mergeCell ref="C33:D33"/>
    <mergeCell ref="C34:D34"/>
    <mergeCell ref="C35:D35"/>
    <mergeCell ref="C36:D36"/>
    <mergeCell ref="C37:D37"/>
    <mergeCell ref="G54:G56"/>
    <mergeCell ref="C56:D56"/>
    <mergeCell ref="C44:D44"/>
    <mergeCell ref="C45:D45"/>
    <mergeCell ref="C46:D46"/>
    <mergeCell ref="C47:D47"/>
    <mergeCell ref="C53:E53"/>
    <mergeCell ref="C2:G2"/>
    <mergeCell ref="D6:G6"/>
    <mergeCell ref="D7:G7"/>
    <mergeCell ref="D15:G15"/>
    <mergeCell ref="G26:G37"/>
    <mergeCell ref="C32:D32"/>
    <mergeCell ref="F8:G8"/>
    <mergeCell ref="C28:D28"/>
    <mergeCell ref="D21:E21"/>
    <mergeCell ref="C29:D29"/>
    <mergeCell ref="C30:D30"/>
    <mergeCell ref="C31:D31"/>
    <mergeCell ref="D8:E8"/>
    <mergeCell ref="D18:E18"/>
    <mergeCell ref="C26:D26"/>
    <mergeCell ref="C27:D27"/>
    <mergeCell ref="C41:D41"/>
    <mergeCell ref="C51:D51"/>
    <mergeCell ref="C13:D13"/>
    <mergeCell ref="F10:G10"/>
    <mergeCell ref="C25:E25"/>
    <mergeCell ref="C43:E43"/>
    <mergeCell ref="G19:G21"/>
    <mergeCell ref="D19:E19"/>
    <mergeCell ref="D20:E20"/>
    <mergeCell ref="G44:G47"/>
  </mergeCells>
  <conditionalFormatting sqref="G54 G44 G26 G19 F8">
    <cfRule type="containsText" dxfId="6" priority="12" operator="containsText" text="Completed">
      <formula>NOT(ISERROR(SEARCH("Completed",F8)))</formula>
    </cfRule>
    <cfRule type="containsText" dxfId="5" priority="13" operator="containsText" text="Please Complete">
      <formula>NOT(ISERROR(SEARCH("Please Complete",F8)))</formula>
    </cfRule>
  </conditionalFormatting>
  <conditionalFormatting sqref="F10">
    <cfRule type="containsText" dxfId="4" priority="10" operator="containsText" text="Completed">
      <formula>NOT(ISERROR(SEARCH("Completed",F10)))</formula>
    </cfRule>
    <cfRule type="containsText" dxfId="3" priority="11" operator="containsText" text="Please Complete">
      <formula>NOT(ISERROR(SEARCH("Please Complete",F10)))</formula>
    </cfRule>
  </conditionalFormatting>
  <conditionalFormatting sqref="E61:F61">
    <cfRule type="cellIs" dxfId="2" priority="3" operator="between">
      <formula>1</formula>
      <formula>20</formula>
    </cfRule>
    <cfRule type="cellIs" dxfId="1" priority="2" operator="between">
      <formula>20</formula>
      <formula>35</formula>
    </cfRule>
    <cfRule type="cellIs" dxfId="0" priority="1" operator="greaterThan">
      <formula>35</formula>
    </cfRule>
  </conditionalFormatting>
  <dataValidations count="4">
    <dataValidation type="decimal" operator="greaterThanOrEqual" allowBlank="1" showInputMessage="1" showErrorMessage="1" sqref="D8">
      <formula1>0</formula1>
    </dataValidation>
    <dataValidation type="list" allowBlank="1" showInputMessage="1" showErrorMessage="1" sqref="D19:E21">
      <formula1>$C$100:$C$102</formula1>
    </dataValidation>
    <dataValidation type="list" allowBlank="1" showInputMessage="1" showErrorMessage="1" sqref="D10">
      <formula1>$C$97:$C$98</formula1>
    </dataValidation>
    <dataValidation type="list" allowBlank="1" showInputMessage="1" showErrorMessage="1" sqref="E54:E56 E44:E47 E26:E37">
      <formula1>$D$100:$D$101</formula1>
    </dataValidation>
  </dataValidations>
  <pageMargins left="0.25" right="0.25" top="0.75" bottom="0.75" header="0.3" footer="0.3"/>
  <pageSetup paperSize="9" scale="89" fitToHeight="0" orientation="portrait" r:id="rId1"/>
  <ignoredErrors>
    <ignoredError sqref="F36 F20 F45"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4" sqref="A4"/>
    </sheetView>
  </sheetViews>
  <sheetFormatPr defaultRowHeight="14.4" x14ac:dyDescent="0.3"/>
  <sheetData>
    <row r="1" spans="1:1" x14ac:dyDescent="0.3">
      <c r="A1" t="s">
        <v>51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3"/>
  <sheetViews>
    <sheetView workbookViewId="0">
      <selection activeCell="D36" sqref="D36"/>
    </sheetView>
  </sheetViews>
  <sheetFormatPr defaultRowHeight="14.4" x14ac:dyDescent="0.3"/>
  <cols>
    <col min="2" max="2" width="27.33203125" customWidth="1"/>
  </cols>
  <sheetData>
    <row r="2" spans="2:2" ht="15" thickBot="1" x14ac:dyDescent="0.35"/>
    <row r="3" spans="2:2" x14ac:dyDescent="0.3">
      <c r="B3" s="21" t="s">
        <v>2</v>
      </c>
    </row>
    <row r="4" spans="2:2" ht="15" thickBot="1" x14ac:dyDescent="0.35">
      <c r="B4" s="23" t="s">
        <v>3</v>
      </c>
    </row>
    <row r="5" spans="2:2" ht="15" thickBot="1" x14ac:dyDescent="0.35">
      <c r="B5" s="24"/>
    </row>
    <row r="6" spans="2:2" x14ac:dyDescent="0.3">
      <c r="B6" s="21" t="s">
        <v>11</v>
      </c>
    </row>
    <row r="7" spans="2:2" x14ac:dyDescent="0.3">
      <c r="B7" s="22" t="s">
        <v>12</v>
      </c>
    </row>
    <row r="8" spans="2:2" ht="15" thickBot="1" x14ac:dyDescent="0.35">
      <c r="B8" s="23" t="s">
        <v>13</v>
      </c>
    </row>
    <row r="9" spans="2:2" ht="15" thickBot="1" x14ac:dyDescent="0.35">
      <c r="B9" s="24"/>
    </row>
    <row r="10" spans="2:2" x14ac:dyDescent="0.3">
      <c r="B10" s="21" t="s">
        <v>25</v>
      </c>
    </row>
    <row r="11" spans="2:2" ht="15" thickBot="1" x14ac:dyDescent="0.35">
      <c r="B11" s="23" t="s">
        <v>26</v>
      </c>
    </row>
    <row r="12" spans="2:2" ht="15" thickBot="1" x14ac:dyDescent="0.35"/>
    <row r="13" spans="2:2" ht="15" thickBot="1" x14ac:dyDescent="0.35">
      <c r="B13" s="25" t="s">
        <v>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InitialAssessment Decision Tree</vt:lpstr>
      <vt:lpstr>Guidance for completing form</vt:lpstr>
      <vt:lpstr>Initial assessment tool</vt:lpstr>
      <vt:lpstr>Lifting &amp; Handling Aids</vt:lpstr>
      <vt:lpstr>Formula Sheet</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Horsler</dc:creator>
  <dc:description>Password is Manual Handling</dc:description>
  <cp:lastModifiedBy>Administrator</cp:lastModifiedBy>
  <cp:lastPrinted>2015-08-25T09:05:42Z</cp:lastPrinted>
  <dcterms:created xsi:type="dcterms:W3CDTF">2015-08-17T09:37:45Z</dcterms:created>
  <dcterms:modified xsi:type="dcterms:W3CDTF">2018-06-06T06:44:32Z</dcterms:modified>
</cp:coreProperties>
</file>