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worksheets/sheet7.xml" ContentType="application/vnd.openxmlformats-officedocument.spreadsheetml.worksheet+xml"/>
  <Override PartName="/xl/chartsheets/sheet5.xml" ContentType="application/vnd.openxmlformats-officedocument.spreadsheetml.chart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62516b695fe53c62/My Documents/Warwick placement/WEMWBS - Copy/Website development/"/>
    </mc:Choice>
  </mc:AlternateContent>
  <bookViews>
    <workbookView xWindow="0" yWindow="0" windowWidth="19200" windowHeight="6072" xr2:uid="{00000000-000D-0000-FFFF-FFFF00000000}"/>
  </bookViews>
  <sheets>
    <sheet name="Instructions" sheetId="16" r:id="rId1"/>
    <sheet name="Data" sheetId="1" r:id="rId2"/>
    <sheet name="Descriptives- Main" sheetId="23" r:id="rId3"/>
    <sheet name="Descriptives - Before" sheetId="8" r:id="rId4"/>
    <sheet name="Descriptives - After" sheetId="4" r:id="rId5"/>
    <sheet name="Descriptives - Change" sheetId="9" r:id="rId6"/>
    <sheet name="Mean ratings - Before" sheetId="7" state="hidden" r:id="rId7"/>
    <sheet name="Mean ratings - After" sheetId="14" state="hidden" r:id="rId8"/>
    <sheet name="Mean ratings - Change" sheetId="15" state="hidden" r:id="rId9"/>
    <sheet name="WEMWBS scores" sheetId="13" r:id="rId10"/>
    <sheet name="Sheet2" sheetId="20" state="hidden" r:id="rId11"/>
    <sheet name="Low mod high chart" sheetId="24" r:id="rId12"/>
    <sheet name="Signed ranks test" sheetId="21" r:id="rId13"/>
    <sheet name="Sheet1" sheetId="25" r:id="rId14"/>
  </sheets>
  <calcPr calcId="171027" concurrentCalc="0"/>
</workbook>
</file>

<file path=xl/calcChain.xml><?xml version="1.0" encoding="utf-8"?>
<calcChain xmlns="http://schemas.openxmlformats.org/spreadsheetml/2006/main">
  <c r="R18" i="8" l="1"/>
  <c r="R17" i="8"/>
  <c r="Q18" i="8"/>
  <c r="Q17" i="8"/>
  <c r="P18" i="8"/>
  <c r="P17" i="8"/>
  <c r="O18" i="8"/>
  <c r="O17" i="8"/>
  <c r="N18" i="8"/>
  <c r="N17" i="8"/>
  <c r="M18" i="8"/>
  <c r="M17" i="8"/>
  <c r="L18" i="8"/>
  <c r="L17" i="8"/>
  <c r="K18" i="8"/>
  <c r="K17" i="8"/>
  <c r="J18" i="8"/>
  <c r="J17" i="8"/>
  <c r="I18" i="8"/>
  <c r="I17" i="8"/>
  <c r="H18" i="8"/>
  <c r="H17" i="8"/>
  <c r="G18" i="8"/>
  <c r="G17" i="8"/>
  <c r="F18" i="8"/>
  <c r="F17" i="8"/>
  <c r="E18" i="8"/>
  <c r="E17" i="8"/>
  <c r="F5" i="9"/>
  <c r="G5" i="9"/>
  <c r="H5" i="9"/>
  <c r="I5" i="9"/>
  <c r="J5" i="9"/>
  <c r="K5" i="9"/>
  <c r="L5" i="9"/>
  <c r="M5" i="9"/>
  <c r="N5" i="9"/>
  <c r="O5" i="9"/>
  <c r="P5" i="9"/>
  <c r="Q5" i="9"/>
  <c r="R5" i="9"/>
  <c r="E5" i="9"/>
  <c r="E17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F5" i="8"/>
  <c r="G5" i="8"/>
  <c r="H5" i="8"/>
  <c r="I5" i="8"/>
  <c r="J5" i="8"/>
  <c r="K5" i="8"/>
  <c r="L5" i="8"/>
  <c r="M5" i="8"/>
  <c r="N5" i="8"/>
  <c r="O5" i="8"/>
  <c r="P5" i="8"/>
  <c r="Q5" i="8"/>
  <c r="R5" i="8"/>
  <c r="E5" i="8"/>
  <c r="F8" i="8"/>
  <c r="G8" i="8"/>
  <c r="H8" i="8"/>
  <c r="I8" i="8"/>
  <c r="J8" i="8"/>
  <c r="K8" i="8"/>
  <c r="L8" i="8"/>
  <c r="M8" i="8"/>
  <c r="N8" i="8"/>
  <c r="O8" i="8"/>
  <c r="P8" i="8"/>
  <c r="Q8" i="8"/>
  <c r="R8" i="8"/>
  <c r="E8" i="8"/>
  <c r="F7" i="8"/>
  <c r="G7" i="8"/>
  <c r="H7" i="8"/>
  <c r="I7" i="8"/>
  <c r="J7" i="8"/>
  <c r="K7" i="8"/>
  <c r="L7" i="8"/>
  <c r="M7" i="8"/>
  <c r="N7" i="8"/>
  <c r="O7" i="8"/>
  <c r="P7" i="8"/>
  <c r="Q7" i="8"/>
  <c r="R7" i="8"/>
  <c r="E7" i="8"/>
  <c r="R4" i="1"/>
  <c r="S4" i="1"/>
  <c r="R5" i="1"/>
  <c r="S5" i="1"/>
  <c r="R6" i="1"/>
  <c r="S6" i="1"/>
  <c r="R7" i="1"/>
  <c r="R8" i="1"/>
  <c r="S8" i="1"/>
  <c r="R9" i="1"/>
  <c r="S9" i="1"/>
  <c r="R10" i="1"/>
  <c r="S10" i="1"/>
  <c r="R11" i="1"/>
  <c r="S11" i="1"/>
  <c r="R12" i="1"/>
  <c r="S12" i="1"/>
  <c r="R13" i="1"/>
  <c r="S13" i="1"/>
  <c r="R14" i="1"/>
  <c r="S14" i="1"/>
  <c r="R15" i="1"/>
  <c r="S15" i="1"/>
  <c r="R16" i="1"/>
  <c r="S16" i="1"/>
  <c r="R17" i="1"/>
  <c r="S17" i="1"/>
  <c r="R18" i="1"/>
  <c r="S18" i="1"/>
  <c r="R19" i="1"/>
  <c r="S19" i="1"/>
  <c r="R20" i="1"/>
  <c r="S20" i="1"/>
  <c r="R21" i="1"/>
  <c r="S21" i="1"/>
  <c r="R22" i="1"/>
  <c r="S22" i="1"/>
  <c r="R23" i="1"/>
  <c r="S23" i="1"/>
  <c r="R24" i="1"/>
  <c r="S24" i="1"/>
  <c r="R25" i="1"/>
  <c r="S25" i="1"/>
  <c r="R26" i="1"/>
  <c r="S26" i="1"/>
  <c r="R27" i="1"/>
  <c r="S27" i="1"/>
  <c r="R28" i="1"/>
  <c r="S28" i="1"/>
  <c r="R29" i="1"/>
  <c r="S29" i="1"/>
  <c r="R30" i="1"/>
  <c r="S30" i="1"/>
  <c r="R31" i="1"/>
  <c r="S31" i="1"/>
  <c r="R32" i="1"/>
  <c r="S32" i="1"/>
  <c r="R33" i="1"/>
  <c r="S33" i="1"/>
  <c r="R34" i="1"/>
  <c r="S34" i="1"/>
  <c r="R35" i="1"/>
  <c r="S35" i="1"/>
  <c r="R36" i="1"/>
  <c r="S36" i="1"/>
  <c r="R37" i="1"/>
  <c r="S37" i="1"/>
  <c r="R38" i="1"/>
  <c r="S38" i="1"/>
  <c r="R39" i="1"/>
  <c r="S39" i="1"/>
  <c r="R40" i="1"/>
  <c r="S40" i="1"/>
  <c r="R41" i="1"/>
  <c r="S41" i="1"/>
  <c r="R42" i="1"/>
  <c r="S42" i="1"/>
  <c r="R43" i="1"/>
  <c r="S43" i="1"/>
  <c r="R44" i="1"/>
  <c r="S44" i="1"/>
  <c r="R45" i="1"/>
  <c r="S45" i="1"/>
  <c r="R46" i="1"/>
  <c r="S46" i="1"/>
  <c r="R47" i="1"/>
  <c r="S47" i="1"/>
  <c r="R48" i="1"/>
  <c r="S48" i="1"/>
  <c r="R49" i="1"/>
  <c r="S49" i="1"/>
  <c r="R50" i="1"/>
  <c r="S50" i="1"/>
  <c r="R51" i="1"/>
  <c r="S51" i="1"/>
  <c r="R52" i="1"/>
  <c r="S52" i="1"/>
  <c r="R53" i="1"/>
  <c r="S53" i="1"/>
  <c r="R54" i="1"/>
  <c r="S54" i="1"/>
  <c r="R55" i="1"/>
  <c r="S55" i="1"/>
  <c r="R56" i="1"/>
  <c r="S56" i="1"/>
  <c r="R57" i="1"/>
  <c r="S57" i="1"/>
  <c r="R58" i="1"/>
  <c r="S58" i="1"/>
  <c r="R59" i="1"/>
  <c r="S59" i="1"/>
  <c r="R60" i="1"/>
  <c r="S60" i="1"/>
  <c r="R61" i="1"/>
  <c r="S61" i="1"/>
  <c r="R62" i="1"/>
  <c r="S62" i="1"/>
  <c r="R63" i="1"/>
  <c r="S63" i="1"/>
  <c r="R64" i="1"/>
  <c r="S64" i="1"/>
  <c r="R65" i="1"/>
  <c r="S65" i="1"/>
  <c r="R66" i="1"/>
  <c r="S66" i="1"/>
  <c r="R67" i="1"/>
  <c r="S67" i="1"/>
  <c r="R68" i="1"/>
  <c r="S68" i="1"/>
  <c r="R69" i="1"/>
  <c r="S69" i="1"/>
  <c r="R70" i="1"/>
  <c r="S70" i="1"/>
  <c r="R71" i="1"/>
  <c r="S71" i="1"/>
  <c r="R72" i="1"/>
  <c r="S72" i="1"/>
  <c r="R73" i="1"/>
  <c r="S73" i="1"/>
  <c r="R74" i="1"/>
  <c r="S74" i="1"/>
  <c r="R75" i="1"/>
  <c r="S75" i="1"/>
  <c r="R76" i="1"/>
  <c r="S76" i="1"/>
  <c r="R77" i="1"/>
  <c r="S77" i="1"/>
  <c r="R78" i="1"/>
  <c r="S78" i="1"/>
  <c r="R79" i="1"/>
  <c r="S79" i="1"/>
  <c r="R80" i="1"/>
  <c r="S80" i="1"/>
  <c r="R81" i="1"/>
  <c r="S81" i="1"/>
  <c r="R82" i="1"/>
  <c r="S82" i="1"/>
  <c r="R83" i="1"/>
  <c r="S83" i="1"/>
  <c r="R84" i="1"/>
  <c r="S84" i="1"/>
  <c r="R85" i="1"/>
  <c r="S85" i="1"/>
  <c r="R86" i="1"/>
  <c r="S86" i="1"/>
  <c r="R87" i="1"/>
  <c r="S87" i="1"/>
  <c r="R88" i="1"/>
  <c r="S88" i="1"/>
  <c r="R89" i="1"/>
  <c r="S89" i="1"/>
  <c r="R90" i="1"/>
  <c r="S90" i="1"/>
  <c r="R91" i="1"/>
  <c r="S91" i="1"/>
  <c r="R92" i="1"/>
  <c r="S92" i="1"/>
  <c r="R93" i="1"/>
  <c r="S93" i="1"/>
  <c r="R94" i="1"/>
  <c r="S94" i="1"/>
  <c r="R95" i="1"/>
  <c r="S95" i="1"/>
  <c r="R96" i="1"/>
  <c r="S96" i="1"/>
  <c r="R97" i="1"/>
  <c r="S97" i="1"/>
  <c r="R98" i="1"/>
  <c r="S98" i="1"/>
  <c r="R99" i="1"/>
  <c r="S99" i="1"/>
  <c r="R100" i="1"/>
  <c r="S100" i="1"/>
  <c r="R101" i="1"/>
  <c r="S101" i="1"/>
  <c r="R102" i="1"/>
  <c r="S102" i="1"/>
  <c r="R103" i="1"/>
  <c r="S103" i="1"/>
  <c r="R104" i="1"/>
  <c r="S104" i="1"/>
  <c r="R105" i="1"/>
  <c r="S105" i="1"/>
  <c r="R106" i="1"/>
  <c r="S106" i="1"/>
  <c r="R107" i="1"/>
  <c r="S107" i="1"/>
  <c r="R108" i="1"/>
  <c r="S108" i="1"/>
  <c r="R109" i="1"/>
  <c r="S109" i="1"/>
  <c r="R110" i="1"/>
  <c r="S110" i="1"/>
  <c r="R111" i="1"/>
  <c r="S111" i="1"/>
  <c r="R112" i="1"/>
  <c r="S112" i="1"/>
  <c r="R113" i="1"/>
  <c r="S113" i="1"/>
  <c r="R114" i="1"/>
  <c r="S114" i="1"/>
  <c r="R115" i="1"/>
  <c r="S115" i="1"/>
  <c r="R116" i="1"/>
  <c r="S116" i="1"/>
  <c r="R117" i="1"/>
  <c r="S117" i="1"/>
  <c r="R118" i="1"/>
  <c r="S118" i="1"/>
  <c r="R119" i="1"/>
  <c r="S119" i="1"/>
  <c r="R120" i="1"/>
  <c r="S120" i="1"/>
  <c r="R121" i="1"/>
  <c r="S121" i="1"/>
  <c r="R122" i="1"/>
  <c r="S122" i="1"/>
  <c r="R123" i="1"/>
  <c r="S123" i="1"/>
  <c r="R124" i="1"/>
  <c r="S124" i="1"/>
  <c r="R125" i="1"/>
  <c r="S125" i="1"/>
  <c r="R126" i="1"/>
  <c r="S126" i="1"/>
  <c r="R127" i="1"/>
  <c r="S127" i="1"/>
  <c r="R128" i="1"/>
  <c r="S128" i="1"/>
  <c r="R129" i="1"/>
  <c r="S129" i="1"/>
  <c r="R130" i="1"/>
  <c r="S130" i="1"/>
  <c r="R131" i="1"/>
  <c r="S131" i="1"/>
  <c r="R132" i="1"/>
  <c r="S132" i="1"/>
  <c r="R133" i="1"/>
  <c r="S133" i="1"/>
  <c r="R134" i="1"/>
  <c r="S134" i="1"/>
  <c r="R135" i="1"/>
  <c r="S135" i="1"/>
  <c r="R136" i="1"/>
  <c r="S136" i="1"/>
  <c r="R137" i="1"/>
  <c r="S137" i="1"/>
  <c r="R138" i="1"/>
  <c r="S138" i="1"/>
  <c r="R139" i="1"/>
  <c r="S139" i="1"/>
  <c r="R140" i="1"/>
  <c r="S140" i="1"/>
  <c r="R141" i="1"/>
  <c r="S141" i="1"/>
  <c r="R142" i="1"/>
  <c r="S142" i="1"/>
  <c r="R143" i="1"/>
  <c r="S143" i="1"/>
  <c r="R144" i="1"/>
  <c r="S144" i="1"/>
  <c r="R145" i="1"/>
  <c r="S145" i="1"/>
  <c r="R146" i="1"/>
  <c r="S146" i="1"/>
  <c r="R147" i="1"/>
  <c r="S147" i="1"/>
  <c r="R148" i="1"/>
  <c r="S148" i="1"/>
  <c r="R149" i="1"/>
  <c r="S149" i="1"/>
  <c r="R150" i="1"/>
  <c r="S150" i="1"/>
  <c r="R151" i="1"/>
  <c r="S151" i="1"/>
  <c r="R152" i="1"/>
  <c r="S152" i="1"/>
  <c r="R153" i="1"/>
  <c r="S153" i="1"/>
  <c r="R154" i="1"/>
  <c r="S154" i="1"/>
  <c r="R155" i="1"/>
  <c r="S155" i="1"/>
  <c r="R156" i="1"/>
  <c r="S156" i="1"/>
  <c r="R157" i="1"/>
  <c r="S157" i="1"/>
  <c r="R158" i="1"/>
  <c r="S158" i="1"/>
  <c r="R159" i="1"/>
  <c r="S159" i="1"/>
  <c r="R160" i="1"/>
  <c r="S160" i="1"/>
  <c r="R161" i="1"/>
  <c r="S161" i="1"/>
  <c r="R162" i="1"/>
  <c r="S162" i="1"/>
  <c r="R163" i="1"/>
  <c r="S163" i="1"/>
  <c r="R164" i="1"/>
  <c r="S164" i="1"/>
  <c r="R165" i="1"/>
  <c r="S165" i="1"/>
  <c r="R166" i="1"/>
  <c r="S166" i="1"/>
  <c r="R167" i="1"/>
  <c r="S167" i="1"/>
  <c r="R168" i="1"/>
  <c r="S168" i="1"/>
  <c r="R169" i="1"/>
  <c r="S169" i="1"/>
  <c r="R170" i="1"/>
  <c r="S170" i="1"/>
  <c r="R171" i="1"/>
  <c r="S171" i="1"/>
  <c r="R172" i="1"/>
  <c r="S172" i="1"/>
  <c r="R173" i="1"/>
  <c r="S173" i="1"/>
  <c r="R174" i="1"/>
  <c r="S174" i="1"/>
  <c r="R175" i="1"/>
  <c r="S175" i="1"/>
  <c r="R176" i="1"/>
  <c r="S176" i="1"/>
  <c r="R177" i="1"/>
  <c r="S177" i="1"/>
  <c r="R178" i="1"/>
  <c r="S178" i="1"/>
  <c r="R179" i="1"/>
  <c r="S179" i="1"/>
  <c r="R180" i="1"/>
  <c r="S180" i="1"/>
  <c r="R181" i="1"/>
  <c r="S181" i="1"/>
  <c r="R182" i="1"/>
  <c r="S182" i="1"/>
  <c r="R183" i="1"/>
  <c r="S183" i="1"/>
  <c r="R184" i="1"/>
  <c r="S184" i="1"/>
  <c r="R185" i="1"/>
  <c r="S185" i="1"/>
  <c r="R186" i="1"/>
  <c r="S186" i="1"/>
  <c r="R187" i="1"/>
  <c r="S187" i="1"/>
  <c r="R188" i="1"/>
  <c r="S188" i="1"/>
  <c r="R189" i="1"/>
  <c r="S189" i="1"/>
  <c r="R190" i="1"/>
  <c r="S190" i="1"/>
  <c r="R191" i="1"/>
  <c r="S191" i="1"/>
  <c r="R192" i="1"/>
  <c r="S192" i="1"/>
  <c r="R193" i="1"/>
  <c r="S193" i="1"/>
  <c r="R194" i="1"/>
  <c r="S194" i="1"/>
  <c r="R195" i="1"/>
  <c r="S195" i="1"/>
  <c r="R196" i="1"/>
  <c r="S196" i="1"/>
  <c r="R197" i="1"/>
  <c r="S197" i="1"/>
  <c r="R198" i="1"/>
  <c r="S198" i="1"/>
  <c r="R199" i="1"/>
  <c r="S199" i="1"/>
  <c r="R200" i="1"/>
  <c r="S200" i="1"/>
  <c r="R201" i="1"/>
  <c r="S201" i="1"/>
  <c r="R202" i="1"/>
  <c r="S202" i="1"/>
  <c r="R203" i="1"/>
  <c r="S203" i="1"/>
  <c r="R204" i="1"/>
  <c r="S204" i="1"/>
  <c r="R205" i="1"/>
  <c r="S205" i="1"/>
  <c r="R206" i="1"/>
  <c r="S206" i="1"/>
  <c r="R207" i="1"/>
  <c r="S207" i="1"/>
  <c r="R208" i="1"/>
  <c r="S208" i="1"/>
  <c r="R209" i="1"/>
  <c r="S209" i="1"/>
  <c r="R210" i="1"/>
  <c r="S210" i="1"/>
  <c r="R211" i="1"/>
  <c r="S211" i="1"/>
  <c r="R212" i="1"/>
  <c r="S212" i="1"/>
  <c r="R213" i="1"/>
  <c r="S213" i="1"/>
  <c r="R214" i="1"/>
  <c r="S214" i="1"/>
  <c r="R215" i="1"/>
  <c r="S215" i="1"/>
  <c r="R216" i="1"/>
  <c r="S216" i="1"/>
  <c r="R217" i="1"/>
  <c r="S217" i="1"/>
  <c r="R218" i="1"/>
  <c r="S218" i="1"/>
  <c r="R219" i="1"/>
  <c r="S219" i="1"/>
  <c r="R220" i="1"/>
  <c r="S220" i="1"/>
  <c r="R221" i="1"/>
  <c r="S221" i="1"/>
  <c r="R222" i="1"/>
  <c r="S222" i="1"/>
  <c r="R223" i="1"/>
  <c r="S223" i="1"/>
  <c r="R224" i="1"/>
  <c r="S224" i="1"/>
  <c r="R225" i="1"/>
  <c r="S225" i="1"/>
  <c r="R226" i="1"/>
  <c r="S226" i="1"/>
  <c r="R227" i="1"/>
  <c r="S227" i="1"/>
  <c r="R228" i="1"/>
  <c r="S228" i="1"/>
  <c r="R229" i="1"/>
  <c r="S229" i="1"/>
  <c r="R230" i="1"/>
  <c r="S230" i="1"/>
  <c r="R231" i="1"/>
  <c r="S231" i="1"/>
  <c r="R232" i="1"/>
  <c r="S232" i="1"/>
  <c r="R233" i="1"/>
  <c r="S233" i="1"/>
  <c r="R234" i="1"/>
  <c r="S234" i="1"/>
  <c r="R235" i="1"/>
  <c r="S235" i="1"/>
  <c r="R236" i="1"/>
  <c r="S236" i="1"/>
  <c r="R237" i="1"/>
  <c r="S237" i="1"/>
  <c r="R238" i="1"/>
  <c r="S238" i="1"/>
  <c r="R239" i="1"/>
  <c r="S239" i="1"/>
  <c r="R240" i="1"/>
  <c r="S240" i="1"/>
  <c r="R241" i="1"/>
  <c r="S241" i="1"/>
  <c r="R242" i="1"/>
  <c r="S242" i="1"/>
  <c r="R243" i="1"/>
  <c r="S243" i="1"/>
  <c r="R244" i="1"/>
  <c r="S244" i="1"/>
  <c r="R245" i="1"/>
  <c r="S245" i="1"/>
  <c r="R246" i="1"/>
  <c r="S246" i="1"/>
  <c r="R247" i="1"/>
  <c r="S247" i="1"/>
  <c r="R248" i="1"/>
  <c r="S248" i="1"/>
  <c r="R249" i="1"/>
  <c r="S249" i="1"/>
  <c r="R250" i="1"/>
  <c r="S250" i="1"/>
  <c r="R251" i="1"/>
  <c r="S251" i="1"/>
  <c r="R252" i="1"/>
  <c r="S252" i="1"/>
  <c r="R253" i="1"/>
  <c r="S253" i="1"/>
  <c r="R254" i="1"/>
  <c r="S254" i="1"/>
  <c r="R255" i="1"/>
  <c r="S255" i="1"/>
  <c r="R256" i="1"/>
  <c r="S256" i="1"/>
  <c r="R257" i="1"/>
  <c r="S257" i="1"/>
  <c r="R258" i="1"/>
  <c r="S258" i="1"/>
  <c r="R259" i="1"/>
  <c r="S259" i="1"/>
  <c r="R260" i="1"/>
  <c r="S260" i="1"/>
  <c r="R261" i="1"/>
  <c r="S261" i="1"/>
  <c r="R262" i="1"/>
  <c r="S262" i="1"/>
  <c r="R263" i="1"/>
  <c r="S263" i="1"/>
  <c r="R264" i="1"/>
  <c r="S264" i="1"/>
  <c r="R265" i="1"/>
  <c r="S265" i="1"/>
  <c r="R266" i="1"/>
  <c r="S266" i="1"/>
  <c r="R267" i="1"/>
  <c r="S267" i="1"/>
  <c r="R268" i="1"/>
  <c r="S268" i="1"/>
  <c r="R269" i="1"/>
  <c r="S269" i="1"/>
  <c r="R270" i="1"/>
  <c r="S270" i="1"/>
  <c r="R271" i="1"/>
  <c r="S271" i="1"/>
  <c r="R272" i="1"/>
  <c r="S272" i="1"/>
  <c r="R273" i="1"/>
  <c r="S273" i="1"/>
  <c r="R274" i="1"/>
  <c r="S274" i="1"/>
  <c r="R275" i="1"/>
  <c r="S275" i="1"/>
  <c r="R276" i="1"/>
  <c r="S276" i="1"/>
  <c r="R277" i="1"/>
  <c r="S277" i="1"/>
  <c r="R278" i="1"/>
  <c r="S278" i="1"/>
  <c r="R279" i="1"/>
  <c r="S279" i="1"/>
  <c r="R280" i="1"/>
  <c r="S280" i="1"/>
  <c r="R281" i="1"/>
  <c r="S281" i="1"/>
  <c r="R282" i="1"/>
  <c r="S282" i="1"/>
  <c r="R283" i="1"/>
  <c r="S283" i="1"/>
  <c r="R284" i="1"/>
  <c r="S284" i="1"/>
  <c r="R285" i="1"/>
  <c r="S285" i="1"/>
  <c r="R286" i="1"/>
  <c r="S286" i="1"/>
  <c r="R287" i="1"/>
  <c r="S287" i="1"/>
  <c r="R288" i="1"/>
  <c r="S288" i="1"/>
  <c r="R289" i="1"/>
  <c r="S289" i="1"/>
  <c r="R290" i="1"/>
  <c r="S290" i="1"/>
  <c r="R291" i="1"/>
  <c r="S291" i="1"/>
  <c r="R292" i="1"/>
  <c r="S292" i="1"/>
  <c r="R293" i="1"/>
  <c r="S293" i="1"/>
  <c r="R294" i="1"/>
  <c r="S294" i="1"/>
  <c r="R295" i="1"/>
  <c r="S295" i="1"/>
  <c r="R296" i="1"/>
  <c r="S296" i="1"/>
  <c r="R297" i="1"/>
  <c r="S297" i="1"/>
  <c r="R298" i="1"/>
  <c r="S298" i="1"/>
  <c r="R299" i="1"/>
  <c r="S299" i="1"/>
  <c r="R300" i="1"/>
  <c r="S300" i="1"/>
  <c r="R301" i="1"/>
  <c r="S301" i="1"/>
  <c r="R302" i="1"/>
  <c r="S302" i="1"/>
  <c r="R303" i="1"/>
  <c r="S303" i="1"/>
  <c r="R304" i="1"/>
  <c r="S304" i="1"/>
  <c r="R305" i="1"/>
  <c r="S305" i="1"/>
  <c r="R306" i="1"/>
  <c r="S306" i="1"/>
  <c r="R307" i="1"/>
  <c r="S307" i="1"/>
  <c r="R308" i="1"/>
  <c r="S308" i="1"/>
  <c r="R309" i="1"/>
  <c r="S309" i="1"/>
  <c r="R310" i="1"/>
  <c r="S310" i="1"/>
  <c r="R311" i="1"/>
  <c r="S311" i="1"/>
  <c r="R312" i="1"/>
  <c r="S312" i="1"/>
  <c r="R313" i="1"/>
  <c r="S313" i="1"/>
  <c r="R314" i="1"/>
  <c r="S314" i="1"/>
  <c r="R315" i="1"/>
  <c r="S315" i="1"/>
  <c r="R316" i="1"/>
  <c r="S316" i="1"/>
  <c r="R317" i="1"/>
  <c r="S317" i="1"/>
  <c r="R318" i="1"/>
  <c r="S318" i="1"/>
  <c r="R319" i="1"/>
  <c r="S319" i="1"/>
  <c r="R320" i="1"/>
  <c r="S320" i="1"/>
  <c r="R321" i="1"/>
  <c r="S321" i="1"/>
  <c r="R322" i="1"/>
  <c r="S322" i="1"/>
  <c r="R323" i="1"/>
  <c r="S323" i="1"/>
  <c r="R324" i="1"/>
  <c r="S324" i="1"/>
  <c r="R325" i="1"/>
  <c r="S325" i="1"/>
  <c r="R326" i="1"/>
  <c r="S326" i="1"/>
  <c r="R327" i="1"/>
  <c r="S327" i="1"/>
  <c r="R328" i="1"/>
  <c r="S328" i="1"/>
  <c r="R329" i="1"/>
  <c r="S329" i="1"/>
  <c r="R330" i="1"/>
  <c r="S330" i="1"/>
  <c r="R331" i="1"/>
  <c r="S331" i="1"/>
  <c r="R332" i="1"/>
  <c r="S332" i="1"/>
  <c r="R333" i="1"/>
  <c r="S333" i="1"/>
  <c r="R334" i="1"/>
  <c r="S334" i="1"/>
  <c r="R335" i="1"/>
  <c r="S335" i="1"/>
  <c r="R336" i="1"/>
  <c r="S336" i="1"/>
  <c r="R337" i="1"/>
  <c r="S337" i="1"/>
  <c r="R338" i="1"/>
  <c r="S338" i="1"/>
  <c r="R339" i="1"/>
  <c r="S339" i="1"/>
  <c r="R340" i="1"/>
  <c r="S340" i="1"/>
  <c r="R341" i="1"/>
  <c r="S341" i="1"/>
  <c r="R342" i="1"/>
  <c r="S342" i="1"/>
  <c r="R343" i="1"/>
  <c r="S343" i="1"/>
  <c r="R344" i="1"/>
  <c r="S344" i="1"/>
  <c r="R345" i="1"/>
  <c r="S345" i="1"/>
  <c r="R346" i="1"/>
  <c r="S346" i="1"/>
  <c r="R347" i="1"/>
  <c r="S347" i="1"/>
  <c r="R348" i="1"/>
  <c r="S348" i="1"/>
  <c r="R349" i="1"/>
  <c r="S349" i="1"/>
  <c r="R350" i="1"/>
  <c r="S350" i="1"/>
  <c r="R351" i="1"/>
  <c r="S351" i="1"/>
  <c r="R352" i="1"/>
  <c r="S352" i="1"/>
  <c r="R353" i="1"/>
  <c r="S353" i="1"/>
  <c r="R354" i="1"/>
  <c r="S354" i="1"/>
  <c r="R355" i="1"/>
  <c r="S355" i="1"/>
  <c r="R356" i="1"/>
  <c r="S356" i="1"/>
  <c r="R357" i="1"/>
  <c r="S357" i="1"/>
  <c r="R358" i="1"/>
  <c r="S358" i="1"/>
  <c r="R359" i="1"/>
  <c r="S359" i="1"/>
  <c r="R360" i="1"/>
  <c r="S360" i="1"/>
  <c r="R361" i="1"/>
  <c r="S361" i="1"/>
  <c r="R362" i="1"/>
  <c r="S362" i="1"/>
  <c r="R363" i="1"/>
  <c r="S363" i="1"/>
  <c r="R364" i="1"/>
  <c r="S364" i="1"/>
  <c r="R365" i="1"/>
  <c r="S365" i="1"/>
  <c r="R366" i="1"/>
  <c r="S366" i="1"/>
  <c r="R367" i="1"/>
  <c r="S367" i="1"/>
  <c r="R368" i="1"/>
  <c r="S368" i="1"/>
  <c r="R369" i="1"/>
  <c r="S369" i="1"/>
  <c r="R370" i="1"/>
  <c r="S370" i="1"/>
  <c r="R371" i="1"/>
  <c r="S371" i="1"/>
  <c r="R372" i="1"/>
  <c r="S372" i="1"/>
  <c r="R373" i="1"/>
  <c r="S373" i="1"/>
  <c r="R374" i="1"/>
  <c r="S374" i="1"/>
  <c r="R375" i="1"/>
  <c r="S375" i="1"/>
  <c r="R376" i="1"/>
  <c r="S376" i="1"/>
  <c r="R377" i="1"/>
  <c r="S377" i="1"/>
  <c r="R378" i="1"/>
  <c r="S378" i="1"/>
  <c r="R379" i="1"/>
  <c r="S379" i="1"/>
  <c r="R380" i="1"/>
  <c r="S380" i="1"/>
  <c r="R381" i="1"/>
  <c r="S381" i="1"/>
  <c r="R382" i="1"/>
  <c r="S382" i="1"/>
  <c r="R383" i="1"/>
  <c r="S383" i="1"/>
  <c r="R384" i="1"/>
  <c r="S384" i="1"/>
  <c r="R385" i="1"/>
  <c r="S385" i="1"/>
  <c r="R386" i="1"/>
  <c r="S386" i="1"/>
  <c r="R387" i="1"/>
  <c r="S387" i="1"/>
  <c r="R388" i="1"/>
  <c r="S388" i="1"/>
  <c r="R389" i="1"/>
  <c r="S389" i="1"/>
  <c r="R390" i="1"/>
  <c r="S390" i="1"/>
  <c r="R391" i="1"/>
  <c r="S391" i="1"/>
  <c r="R392" i="1"/>
  <c r="S392" i="1"/>
  <c r="R393" i="1"/>
  <c r="S393" i="1"/>
  <c r="R394" i="1"/>
  <c r="S394" i="1"/>
  <c r="R395" i="1"/>
  <c r="S395" i="1"/>
  <c r="R396" i="1"/>
  <c r="S396" i="1"/>
  <c r="R397" i="1"/>
  <c r="S397" i="1"/>
  <c r="R398" i="1"/>
  <c r="S398" i="1"/>
  <c r="R399" i="1"/>
  <c r="S399" i="1"/>
  <c r="R400" i="1"/>
  <c r="S400" i="1"/>
  <c r="R401" i="1"/>
  <c r="S401" i="1"/>
  <c r="R402" i="1"/>
  <c r="S402" i="1"/>
  <c r="S7" i="1"/>
  <c r="U18" i="8"/>
  <c r="AJ4" i="1"/>
  <c r="AJ5" i="1"/>
  <c r="AJ6" i="1"/>
  <c r="AJ7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J43" i="1"/>
  <c r="AJ44" i="1"/>
  <c r="AJ45" i="1"/>
  <c r="AJ46" i="1"/>
  <c r="AJ47" i="1"/>
  <c r="AJ48" i="1"/>
  <c r="AJ49" i="1"/>
  <c r="AJ50" i="1"/>
  <c r="AJ51" i="1"/>
  <c r="AJ52" i="1"/>
  <c r="AJ53" i="1"/>
  <c r="AJ54" i="1"/>
  <c r="AJ55" i="1"/>
  <c r="AJ56" i="1"/>
  <c r="AJ57" i="1"/>
  <c r="AJ58" i="1"/>
  <c r="AJ59" i="1"/>
  <c r="AJ60" i="1"/>
  <c r="AJ61" i="1"/>
  <c r="AJ62" i="1"/>
  <c r="AJ63" i="1"/>
  <c r="AJ64" i="1"/>
  <c r="AJ65" i="1"/>
  <c r="AJ66" i="1"/>
  <c r="AJ67" i="1"/>
  <c r="AJ68" i="1"/>
  <c r="AJ69" i="1"/>
  <c r="AJ70" i="1"/>
  <c r="AJ71" i="1"/>
  <c r="AJ72" i="1"/>
  <c r="AJ73" i="1"/>
  <c r="AJ74" i="1"/>
  <c r="AJ75" i="1"/>
  <c r="AJ76" i="1"/>
  <c r="AJ77" i="1"/>
  <c r="AJ78" i="1"/>
  <c r="AJ79" i="1"/>
  <c r="AJ80" i="1"/>
  <c r="AJ81" i="1"/>
  <c r="AJ82" i="1"/>
  <c r="AJ83" i="1"/>
  <c r="AJ84" i="1"/>
  <c r="AJ85" i="1"/>
  <c r="AJ86" i="1"/>
  <c r="AJ87" i="1"/>
  <c r="AJ88" i="1"/>
  <c r="AJ89" i="1"/>
  <c r="AJ90" i="1"/>
  <c r="AJ91" i="1"/>
  <c r="AJ92" i="1"/>
  <c r="AJ93" i="1"/>
  <c r="AJ94" i="1"/>
  <c r="AJ95" i="1"/>
  <c r="AJ96" i="1"/>
  <c r="AJ97" i="1"/>
  <c r="AJ98" i="1"/>
  <c r="AJ99" i="1"/>
  <c r="AJ100" i="1"/>
  <c r="AJ101" i="1"/>
  <c r="AJ102" i="1"/>
  <c r="AJ103" i="1"/>
  <c r="AJ104" i="1"/>
  <c r="AJ105" i="1"/>
  <c r="AJ106" i="1"/>
  <c r="AJ107" i="1"/>
  <c r="AJ108" i="1"/>
  <c r="AJ109" i="1"/>
  <c r="AJ110" i="1"/>
  <c r="AJ111" i="1"/>
  <c r="AJ112" i="1"/>
  <c r="AJ113" i="1"/>
  <c r="AJ114" i="1"/>
  <c r="AJ115" i="1"/>
  <c r="AJ116" i="1"/>
  <c r="AJ117" i="1"/>
  <c r="AJ118" i="1"/>
  <c r="AJ119" i="1"/>
  <c r="AJ120" i="1"/>
  <c r="AJ121" i="1"/>
  <c r="AJ122" i="1"/>
  <c r="AJ123" i="1"/>
  <c r="AJ124" i="1"/>
  <c r="AJ125" i="1"/>
  <c r="AJ126" i="1"/>
  <c r="AJ127" i="1"/>
  <c r="AJ128" i="1"/>
  <c r="AJ129" i="1"/>
  <c r="AJ130" i="1"/>
  <c r="AJ131" i="1"/>
  <c r="AJ132" i="1"/>
  <c r="AJ133" i="1"/>
  <c r="AJ134" i="1"/>
  <c r="AJ135" i="1"/>
  <c r="AJ136" i="1"/>
  <c r="AJ137" i="1"/>
  <c r="AJ138" i="1"/>
  <c r="AJ139" i="1"/>
  <c r="AJ140" i="1"/>
  <c r="AJ141" i="1"/>
  <c r="AJ142" i="1"/>
  <c r="AJ143" i="1"/>
  <c r="AJ144" i="1"/>
  <c r="AJ145" i="1"/>
  <c r="AJ146" i="1"/>
  <c r="AJ147" i="1"/>
  <c r="AJ148" i="1"/>
  <c r="AJ149" i="1"/>
  <c r="AJ150" i="1"/>
  <c r="AJ151" i="1"/>
  <c r="AJ152" i="1"/>
  <c r="AJ153" i="1"/>
  <c r="AJ154" i="1"/>
  <c r="AJ155" i="1"/>
  <c r="AJ156" i="1"/>
  <c r="AJ157" i="1"/>
  <c r="AJ158" i="1"/>
  <c r="AJ159" i="1"/>
  <c r="AJ160" i="1"/>
  <c r="AJ161" i="1"/>
  <c r="AJ162" i="1"/>
  <c r="AJ163" i="1"/>
  <c r="AJ164" i="1"/>
  <c r="AJ165" i="1"/>
  <c r="AJ166" i="1"/>
  <c r="AJ167" i="1"/>
  <c r="AJ168" i="1"/>
  <c r="AJ169" i="1"/>
  <c r="AJ170" i="1"/>
  <c r="AJ171" i="1"/>
  <c r="AJ172" i="1"/>
  <c r="AJ173" i="1"/>
  <c r="AJ174" i="1"/>
  <c r="AJ175" i="1"/>
  <c r="AJ176" i="1"/>
  <c r="AJ177" i="1"/>
  <c r="AJ178" i="1"/>
  <c r="AJ179" i="1"/>
  <c r="AJ180" i="1"/>
  <c r="AJ181" i="1"/>
  <c r="AJ182" i="1"/>
  <c r="AJ183" i="1"/>
  <c r="AJ184" i="1"/>
  <c r="AJ185" i="1"/>
  <c r="AJ186" i="1"/>
  <c r="AJ187" i="1"/>
  <c r="AJ188" i="1"/>
  <c r="AJ189" i="1"/>
  <c r="AJ190" i="1"/>
  <c r="AJ191" i="1"/>
  <c r="AJ192" i="1"/>
  <c r="AJ193" i="1"/>
  <c r="AJ194" i="1"/>
  <c r="AJ195" i="1"/>
  <c r="AJ196" i="1"/>
  <c r="AJ197" i="1"/>
  <c r="AJ198" i="1"/>
  <c r="AJ199" i="1"/>
  <c r="AJ200" i="1"/>
  <c r="AJ201" i="1"/>
  <c r="AJ202" i="1"/>
  <c r="AJ203" i="1"/>
  <c r="AJ204" i="1"/>
  <c r="AJ205" i="1"/>
  <c r="AJ206" i="1"/>
  <c r="AJ207" i="1"/>
  <c r="AJ208" i="1"/>
  <c r="AJ209" i="1"/>
  <c r="AJ210" i="1"/>
  <c r="AJ211" i="1"/>
  <c r="AJ212" i="1"/>
  <c r="AJ213" i="1"/>
  <c r="AJ214" i="1"/>
  <c r="AJ215" i="1"/>
  <c r="AJ216" i="1"/>
  <c r="AJ217" i="1"/>
  <c r="AJ218" i="1"/>
  <c r="AJ219" i="1"/>
  <c r="AJ220" i="1"/>
  <c r="AJ221" i="1"/>
  <c r="AJ222" i="1"/>
  <c r="AJ223" i="1"/>
  <c r="AJ224" i="1"/>
  <c r="AJ225" i="1"/>
  <c r="AJ226" i="1"/>
  <c r="AJ227" i="1"/>
  <c r="AJ228" i="1"/>
  <c r="AJ229" i="1"/>
  <c r="AJ230" i="1"/>
  <c r="AJ231" i="1"/>
  <c r="AJ232" i="1"/>
  <c r="AJ233" i="1"/>
  <c r="AJ234" i="1"/>
  <c r="AJ235" i="1"/>
  <c r="AJ236" i="1"/>
  <c r="AJ237" i="1"/>
  <c r="AJ238" i="1"/>
  <c r="AJ239" i="1"/>
  <c r="AJ240" i="1"/>
  <c r="AJ241" i="1"/>
  <c r="AJ242" i="1"/>
  <c r="AJ243" i="1"/>
  <c r="AJ244" i="1"/>
  <c r="AJ245" i="1"/>
  <c r="AJ246" i="1"/>
  <c r="AJ247" i="1"/>
  <c r="AJ248" i="1"/>
  <c r="AJ249" i="1"/>
  <c r="AJ250" i="1"/>
  <c r="AJ251" i="1"/>
  <c r="AJ252" i="1"/>
  <c r="AJ253" i="1"/>
  <c r="AJ254" i="1"/>
  <c r="AJ255" i="1"/>
  <c r="AJ256" i="1"/>
  <c r="AJ257" i="1"/>
  <c r="AJ258" i="1"/>
  <c r="AJ259" i="1"/>
  <c r="AJ260" i="1"/>
  <c r="AJ261" i="1"/>
  <c r="AJ262" i="1"/>
  <c r="AJ263" i="1"/>
  <c r="AJ264" i="1"/>
  <c r="AJ265" i="1"/>
  <c r="AJ266" i="1"/>
  <c r="AJ267" i="1"/>
  <c r="AJ268" i="1"/>
  <c r="AJ269" i="1"/>
  <c r="AJ270" i="1"/>
  <c r="AJ271" i="1"/>
  <c r="AJ272" i="1"/>
  <c r="AJ273" i="1"/>
  <c r="AJ274" i="1"/>
  <c r="AJ275" i="1"/>
  <c r="AJ276" i="1"/>
  <c r="AJ277" i="1"/>
  <c r="AJ278" i="1"/>
  <c r="AJ279" i="1"/>
  <c r="AJ280" i="1"/>
  <c r="AJ281" i="1"/>
  <c r="AJ282" i="1"/>
  <c r="AJ283" i="1"/>
  <c r="AJ284" i="1"/>
  <c r="AJ285" i="1"/>
  <c r="AJ286" i="1"/>
  <c r="AJ287" i="1"/>
  <c r="AJ288" i="1"/>
  <c r="AJ289" i="1"/>
  <c r="AJ290" i="1"/>
  <c r="AJ291" i="1"/>
  <c r="AJ292" i="1"/>
  <c r="AJ293" i="1"/>
  <c r="AJ294" i="1"/>
  <c r="AJ295" i="1"/>
  <c r="AJ296" i="1"/>
  <c r="AJ297" i="1"/>
  <c r="AJ298" i="1"/>
  <c r="AJ299" i="1"/>
  <c r="AJ300" i="1"/>
  <c r="AJ301" i="1"/>
  <c r="AJ302" i="1"/>
  <c r="AJ303" i="1"/>
  <c r="AJ304" i="1"/>
  <c r="AJ305" i="1"/>
  <c r="AJ306" i="1"/>
  <c r="AJ307" i="1"/>
  <c r="AJ308" i="1"/>
  <c r="AJ309" i="1"/>
  <c r="AJ310" i="1"/>
  <c r="AJ311" i="1"/>
  <c r="AJ312" i="1"/>
  <c r="AJ313" i="1"/>
  <c r="AJ314" i="1"/>
  <c r="AJ315" i="1"/>
  <c r="AJ316" i="1"/>
  <c r="AJ317" i="1"/>
  <c r="AJ318" i="1"/>
  <c r="AJ319" i="1"/>
  <c r="AJ320" i="1"/>
  <c r="AJ321" i="1"/>
  <c r="AJ322" i="1"/>
  <c r="AJ323" i="1"/>
  <c r="AJ324" i="1"/>
  <c r="AJ325" i="1"/>
  <c r="AJ326" i="1"/>
  <c r="AJ327" i="1"/>
  <c r="AJ328" i="1"/>
  <c r="AJ329" i="1"/>
  <c r="AJ330" i="1"/>
  <c r="AJ331" i="1"/>
  <c r="AJ332" i="1"/>
  <c r="AJ333" i="1"/>
  <c r="AJ334" i="1"/>
  <c r="AJ335" i="1"/>
  <c r="AJ336" i="1"/>
  <c r="AJ337" i="1"/>
  <c r="AJ338" i="1"/>
  <c r="AJ339" i="1"/>
  <c r="AJ340" i="1"/>
  <c r="AJ341" i="1"/>
  <c r="AJ342" i="1"/>
  <c r="AJ343" i="1"/>
  <c r="AJ344" i="1"/>
  <c r="AJ345" i="1"/>
  <c r="AJ346" i="1"/>
  <c r="AJ347" i="1"/>
  <c r="AJ348" i="1"/>
  <c r="AJ349" i="1"/>
  <c r="AJ350" i="1"/>
  <c r="AJ351" i="1"/>
  <c r="AJ352" i="1"/>
  <c r="AJ353" i="1"/>
  <c r="AJ354" i="1"/>
  <c r="AJ355" i="1"/>
  <c r="AJ356" i="1"/>
  <c r="AJ357" i="1"/>
  <c r="AJ358" i="1"/>
  <c r="AJ359" i="1"/>
  <c r="AJ360" i="1"/>
  <c r="AJ361" i="1"/>
  <c r="AJ362" i="1"/>
  <c r="AJ363" i="1"/>
  <c r="AJ364" i="1"/>
  <c r="AJ365" i="1"/>
  <c r="AJ366" i="1"/>
  <c r="AJ367" i="1"/>
  <c r="AJ368" i="1"/>
  <c r="AJ369" i="1"/>
  <c r="AJ370" i="1"/>
  <c r="AJ371" i="1"/>
  <c r="AJ372" i="1"/>
  <c r="AJ373" i="1"/>
  <c r="AJ374" i="1"/>
  <c r="AJ375" i="1"/>
  <c r="AJ376" i="1"/>
  <c r="AJ377" i="1"/>
  <c r="AJ378" i="1"/>
  <c r="AJ379" i="1"/>
  <c r="AJ380" i="1"/>
  <c r="AJ381" i="1"/>
  <c r="AJ382" i="1"/>
  <c r="AJ383" i="1"/>
  <c r="AJ384" i="1"/>
  <c r="AJ385" i="1"/>
  <c r="AJ386" i="1"/>
  <c r="AJ387" i="1"/>
  <c r="AJ388" i="1"/>
  <c r="AJ389" i="1"/>
  <c r="AJ390" i="1"/>
  <c r="AJ391" i="1"/>
  <c r="AJ392" i="1"/>
  <c r="AJ393" i="1"/>
  <c r="AJ394" i="1"/>
  <c r="AJ395" i="1"/>
  <c r="AJ396" i="1"/>
  <c r="AJ397" i="1"/>
  <c r="AJ398" i="1"/>
  <c r="AJ399" i="1"/>
  <c r="AJ400" i="1"/>
  <c r="AJ401" i="1"/>
  <c r="AJ402" i="1"/>
  <c r="U402" i="1"/>
  <c r="U401" i="1"/>
  <c r="U400" i="1"/>
  <c r="U399" i="1"/>
  <c r="U398" i="1"/>
  <c r="U397" i="1"/>
  <c r="U396" i="1"/>
  <c r="U395" i="1"/>
  <c r="U394" i="1"/>
  <c r="U393" i="1"/>
  <c r="U392" i="1"/>
  <c r="U391" i="1"/>
  <c r="U390" i="1"/>
  <c r="U389" i="1"/>
  <c r="U388" i="1"/>
  <c r="U387" i="1"/>
  <c r="U386" i="1"/>
  <c r="U385" i="1"/>
  <c r="U384" i="1"/>
  <c r="U383" i="1"/>
  <c r="U382" i="1"/>
  <c r="U381" i="1"/>
  <c r="U380" i="1"/>
  <c r="U379" i="1"/>
  <c r="U378" i="1"/>
  <c r="U377" i="1"/>
  <c r="U376" i="1"/>
  <c r="U375" i="1"/>
  <c r="U374" i="1"/>
  <c r="U373" i="1"/>
  <c r="U372" i="1"/>
  <c r="U371" i="1"/>
  <c r="U370" i="1"/>
  <c r="U369" i="1"/>
  <c r="U368" i="1"/>
  <c r="U367" i="1"/>
  <c r="U366" i="1"/>
  <c r="U365" i="1"/>
  <c r="U364" i="1"/>
  <c r="U363" i="1"/>
  <c r="U362" i="1"/>
  <c r="U361" i="1"/>
  <c r="U360" i="1"/>
  <c r="U359" i="1"/>
  <c r="U358" i="1"/>
  <c r="U357" i="1"/>
  <c r="U356" i="1"/>
  <c r="U355" i="1"/>
  <c r="U354" i="1"/>
  <c r="U353" i="1"/>
  <c r="U352" i="1"/>
  <c r="U351" i="1"/>
  <c r="U350" i="1"/>
  <c r="U349" i="1"/>
  <c r="U348" i="1"/>
  <c r="U347" i="1"/>
  <c r="U346" i="1"/>
  <c r="U345" i="1"/>
  <c r="U344" i="1"/>
  <c r="U343" i="1"/>
  <c r="U342" i="1"/>
  <c r="U341" i="1"/>
  <c r="U340" i="1"/>
  <c r="U339" i="1"/>
  <c r="U338" i="1"/>
  <c r="U337" i="1"/>
  <c r="U336" i="1"/>
  <c r="U335" i="1"/>
  <c r="U334" i="1"/>
  <c r="U333" i="1"/>
  <c r="U332" i="1"/>
  <c r="U331" i="1"/>
  <c r="U330" i="1"/>
  <c r="U329" i="1"/>
  <c r="U328" i="1"/>
  <c r="U327" i="1"/>
  <c r="U326" i="1"/>
  <c r="U325" i="1"/>
  <c r="U324" i="1"/>
  <c r="U323" i="1"/>
  <c r="U322" i="1"/>
  <c r="U321" i="1"/>
  <c r="U320" i="1"/>
  <c r="U319" i="1"/>
  <c r="U318" i="1"/>
  <c r="U317" i="1"/>
  <c r="U316" i="1"/>
  <c r="U315" i="1"/>
  <c r="U314" i="1"/>
  <c r="U313" i="1"/>
  <c r="U312" i="1"/>
  <c r="U311" i="1"/>
  <c r="U310" i="1"/>
  <c r="U309" i="1"/>
  <c r="U308" i="1"/>
  <c r="U307" i="1"/>
  <c r="U306" i="1"/>
  <c r="U305" i="1"/>
  <c r="U304" i="1"/>
  <c r="U303" i="1"/>
  <c r="U302" i="1"/>
  <c r="U301" i="1"/>
  <c r="U300" i="1"/>
  <c r="U299" i="1"/>
  <c r="U298" i="1"/>
  <c r="U297" i="1"/>
  <c r="U296" i="1"/>
  <c r="U295" i="1"/>
  <c r="U294" i="1"/>
  <c r="U293" i="1"/>
  <c r="U292" i="1"/>
  <c r="U291" i="1"/>
  <c r="U290" i="1"/>
  <c r="U289" i="1"/>
  <c r="U288" i="1"/>
  <c r="U287" i="1"/>
  <c r="U286" i="1"/>
  <c r="U285" i="1"/>
  <c r="U284" i="1"/>
  <c r="U283" i="1"/>
  <c r="U282" i="1"/>
  <c r="U281" i="1"/>
  <c r="U280" i="1"/>
  <c r="U279" i="1"/>
  <c r="U278" i="1"/>
  <c r="U277" i="1"/>
  <c r="U276" i="1"/>
  <c r="U275" i="1"/>
  <c r="U274" i="1"/>
  <c r="U273" i="1"/>
  <c r="U272" i="1"/>
  <c r="U271" i="1"/>
  <c r="U270" i="1"/>
  <c r="U269" i="1"/>
  <c r="U268" i="1"/>
  <c r="U267" i="1"/>
  <c r="U266" i="1"/>
  <c r="U265" i="1"/>
  <c r="U264" i="1"/>
  <c r="U263" i="1"/>
  <c r="U262" i="1"/>
  <c r="U261" i="1"/>
  <c r="U260" i="1"/>
  <c r="U259" i="1"/>
  <c r="U258" i="1"/>
  <c r="U257" i="1"/>
  <c r="U256" i="1"/>
  <c r="U255" i="1"/>
  <c r="U254" i="1"/>
  <c r="U253" i="1"/>
  <c r="U252" i="1"/>
  <c r="U251" i="1"/>
  <c r="U250" i="1"/>
  <c r="U249" i="1"/>
  <c r="U248" i="1"/>
  <c r="U247" i="1"/>
  <c r="U246" i="1"/>
  <c r="U245" i="1"/>
  <c r="U244" i="1"/>
  <c r="U243" i="1"/>
  <c r="U242" i="1"/>
  <c r="U241" i="1"/>
  <c r="U240" i="1"/>
  <c r="U239" i="1"/>
  <c r="U238" i="1"/>
  <c r="U237" i="1"/>
  <c r="U236" i="1"/>
  <c r="U235" i="1"/>
  <c r="U234" i="1"/>
  <c r="U233" i="1"/>
  <c r="U232" i="1"/>
  <c r="U231" i="1"/>
  <c r="U230" i="1"/>
  <c r="U229" i="1"/>
  <c r="U228" i="1"/>
  <c r="U227" i="1"/>
  <c r="U226" i="1"/>
  <c r="U225" i="1"/>
  <c r="U224" i="1"/>
  <c r="U223" i="1"/>
  <c r="U222" i="1"/>
  <c r="U221" i="1"/>
  <c r="U220" i="1"/>
  <c r="U219" i="1"/>
  <c r="U218" i="1"/>
  <c r="U217" i="1"/>
  <c r="U216" i="1"/>
  <c r="U215" i="1"/>
  <c r="U214" i="1"/>
  <c r="U213" i="1"/>
  <c r="U212" i="1"/>
  <c r="U211" i="1"/>
  <c r="U210" i="1"/>
  <c r="U209" i="1"/>
  <c r="U208" i="1"/>
  <c r="U207" i="1"/>
  <c r="U206" i="1"/>
  <c r="U205" i="1"/>
  <c r="U204" i="1"/>
  <c r="U203" i="1"/>
  <c r="U202" i="1"/>
  <c r="U201" i="1"/>
  <c r="U200" i="1"/>
  <c r="U199" i="1"/>
  <c r="U198" i="1"/>
  <c r="U197" i="1"/>
  <c r="U196" i="1"/>
  <c r="U195" i="1"/>
  <c r="U194" i="1"/>
  <c r="U193" i="1"/>
  <c r="U192" i="1"/>
  <c r="U191" i="1"/>
  <c r="U190" i="1"/>
  <c r="U189" i="1"/>
  <c r="U188" i="1"/>
  <c r="U187" i="1"/>
  <c r="U186" i="1"/>
  <c r="U185" i="1"/>
  <c r="U184" i="1"/>
  <c r="U183" i="1"/>
  <c r="U182" i="1"/>
  <c r="U181" i="1"/>
  <c r="U180" i="1"/>
  <c r="U179" i="1"/>
  <c r="U178" i="1"/>
  <c r="U177" i="1"/>
  <c r="U176" i="1"/>
  <c r="U175" i="1"/>
  <c r="U174" i="1"/>
  <c r="U173" i="1"/>
  <c r="U172" i="1"/>
  <c r="U171" i="1"/>
  <c r="U170" i="1"/>
  <c r="U169" i="1"/>
  <c r="U168" i="1"/>
  <c r="U167" i="1"/>
  <c r="U166" i="1"/>
  <c r="U165" i="1"/>
  <c r="U164" i="1"/>
  <c r="U163" i="1"/>
  <c r="U162" i="1"/>
  <c r="U161" i="1"/>
  <c r="U160" i="1"/>
  <c r="U159" i="1"/>
  <c r="U158" i="1"/>
  <c r="U157" i="1"/>
  <c r="U156" i="1"/>
  <c r="U155" i="1"/>
  <c r="U154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U141" i="1"/>
  <c r="U140" i="1"/>
  <c r="U139" i="1"/>
  <c r="U138" i="1"/>
  <c r="U137" i="1"/>
  <c r="U136" i="1"/>
  <c r="U135" i="1"/>
  <c r="U134" i="1"/>
  <c r="U133" i="1"/>
  <c r="U132" i="1"/>
  <c r="U131" i="1"/>
  <c r="U130" i="1"/>
  <c r="U129" i="1"/>
  <c r="U128" i="1"/>
  <c r="U127" i="1"/>
  <c r="U126" i="1"/>
  <c r="U125" i="1"/>
  <c r="U124" i="1"/>
  <c r="U123" i="1"/>
  <c r="U122" i="1"/>
  <c r="U121" i="1"/>
  <c r="U120" i="1"/>
  <c r="U119" i="1"/>
  <c r="U118" i="1"/>
  <c r="U117" i="1"/>
  <c r="U116" i="1"/>
  <c r="U115" i="1"/>
  <c r="U114" i="1"/>
  <c r="U113" i="1"/>
  <c r="U112" i="1"/>
  <c r="U111" i="1"/>
  <c r="U110" i="1"/>
  <c r="U109" i="1"/>
  <c r="U108" i="1"/>
  <c r="U107" i="1"/>
  <c r="U106" i="1"/>
  <c r="U105" i="1"/>
  <c r="U104" i="1"/>
  <c r="U103" i="1"/>
  <c r="U102" i="1"/>
  <c r="U101" i="1"/>
  <c r="U100" i="1"/>
  <c r="U99" i="1"/>
  <c r="U98" i="1"/>
  <c r="U97" i="1"/>
  <c r="U96" i="1"/>
  <c r="U95" i="1"/>
  <c r="U94" i="1"/>
  <c r="U93" i="1"/>
  <c r="U92" i="1"/>
  <c r="U91" i="1"/>
  <c r="U90" i="1"/>
  <c r="U89" i="1"/>
  <c r="U88" i="1"/>
  <c r="U87" i="1"/>
  <c r="U86" i="1"/>
  <c r="U85" i="1"/>
  <c r="U84" i="1"/>
  <c r="U83" i="1"/>
  <c r="U82" i="1"/>
  <c r="U81" i="1"/>
  <c r="U80" i="1"/>
  <c r="U79" i="1"/>
  <c r="U78" i="1"/>
  <c r="U77" i="1"/>
  <c r="U76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3" i="1"/>
  <c r="R3" i="1"/>
  <c r="AJ3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AK401" i="1"/>
  <c r="AL401" i="1"/>
  <c r="AK397" i="1"/>
  <c r="AL397" i="1"/>
  <c r="AK393" i="1"/>
  <c r="AL393" i="1"/>
  <c r="AK389" i="1"/>
  <c r="AL389" i="1"/>
  <c r="AK385" i="1"/>
  <c r="AL385" i="1"/>
  <c r="AK381" i="1"/>
  <c r="AL381" i="1"/>
  <c r="AK377" i="1"/>
  <c r="AL377" i="1"/>
  <c r="AK373" i="1"/>
  <c r="AL373" i="1"/>
  <c r="AK369" i="1"/>
  <c r="AL369" i="1"/>
  <c r="AK365" i="1"/>
  <c r="AL365" i="1"/>
  <c r="AK361" i="1"/>
  <c r="AL361" i="1"/>
  <c r="AK357" i="1"/>
  <c r="AL357" i="1"/>
  <c r="AK353" i="1"/>
  <c r="AL353" i="1"/>
  <c r="AK349" i="1"/>
  <c r="AL349" i="1"/>
  <c r="AK345" i="1"/>
  <c r="AL345" i="1"/>
  <c r="AK341" i="1"/>
  <c r="AL341" i="1"/>
  <c r="AK337" i="1"/>
  <c r="AL337" i="1"/>
  <c r="AK333" i="1"/>
  <c r="AL333" i="1"/>
  <c r="AK329" i="1"/>
  <c r="AL329" i="1"/>
  <c r="AK325" i="1"/>
  <c r="AL325" i="1"/>
  <c r="AK321" i="1"/>
  <c r="AL321" i="1"/>
  <c r="AK317" i="1"/>
  <c r="AL317" i="1"/>
  <c r="AK313" i="1"/>
  <c r="AL313" i="1"/>
  <c r="AK309" i="1"/>
  <c r="AL309" i="1"/>
  <c r="AK305" i="1"/>
  <c r="AL305" i="1"/>
  <c r="AK301" i="1"/>
  <c r="AL301" i="1"/>
  <c r="AK297" i="1"/>
  <c r="AL297" i="1"/>
  <c r="AK293" i="1"/>
  <c r="AL293" i="1"/>
  <c r="AK289" i="1"/>
  <c r="AL289" i="1"/>
  <c r="AK285" i="1"/>
  <c r="AL285" i="1"/>
  <c r="AK281" i="1"/>
  <c r="AL281" i="1"/>
  <c r="AK277" i="1"/>
  <c r="AL277" i="1"/>
  <c r="AK273" i="1"/>
  <c r="AL273" i="1"/>
  <c r="AK269" i="1"/>
  <c r="AL269" i="1"/>
  <c r="AK265" i="1"/>
  <c r="AL265" i="1"/>
  <c r="AK261" i="1"/>
  <c r="AL261" i="1"/>
  <c r="AK257" i="1"/>
  <c r="AL257" i="1"/>
  <c r="AK253" i="1"/>
  <c r="AL253" i="1"/>
  <c r="AK249" i="1"/>
  <c r="AL249" i="1"/>
  <c r="AK245" i="1"/>
  <c r="AL245" i="1"/>
  <c r="AK241" i="1"/>
  <c r="AL241" i="1"/>
  <c r="AK237" i="1"/>
  <c r="AL237" i="1"/>
  <c r="AK233" i="1"/>
  <c r="AL233" i="1"/>
  <c r="AK229" i="1"/>
  <c r="AL229" i="1"/>
  <c r="AK225" i="1"/>
  <c r="AL225" i="1"/>
  <c r="AK221" i="1"/>
  <c r="AL221" i="1"/>
  <c r="AK217" i="1"/>
  <c r="AL217" i="1"/>
  <c r="AK213" i="1"/>
  <c r="AL213" i="1"/>
  <c r="AK209" i="1"/>
  <c r="AL209" i="1"/>
  <c r="AK205" i="1"/>
  <c r="AL205" i="1"/>
  <c r="AK201" i="1"/>
  <c r="AL201" i="1"/>
  <c r="AK197" i="1"/>
  <c r="AL197" i="1"/>
  <c r="AK193" i="1"/>
  <c r="AL193" i="1"/>
  <c r="AK189" i="1"/>
  <c r="AL189" i="1"/>
  <c r="AK185" i="1"/>
  <c r="AL185" i="1"/>
  <c r="AK181" i="1"/>
  <c r="AL181" i="1"/>
  <c r="AK177" i="1"/>
  <c r="AL177" i="1"/>
  <c r="AK173" i="1"/>
  <c r="AL173" i="1"/>
  <c r="AK169" i="1"/>
  <c r="AL169" i="1"/>
  <c r="AK165" i="1"/>
  <c r="AL165" i="1"/>
  <c r="AK161" i="1"/>
  <c r="AL161" i="1"/>
  <c r="AK157" i="1"/>
  <c r="AL157" i="1"/>
  <c r="AK153" i="1"/>
  <c r="AL153" i="1"/>
  <c r="AK149" i="1"/>
  <c r="AL149" i="1"/>
  <c r="AK145" i="1"/>
  <c r="AL145" i="1"/>
  <c r="AK141" i="1"/>
  <c r="AL141" i="1"/>
  <c r="AK137" i="1"/>
  <c r="AL137" i="1"/>
  <c r="AK133" i="1"/>
  <c r="AL133" i="1"/>
  <c r="AK129" i="1"/>
  <c r="AL129" i="1"/>
  <c r="AK125" i="1"/>
  <c r="AL125" i="1"/>
  <c r="AK121" i="1"/>
  <c r="AL121" i="1"/>
  <c r="AK117" i="1"/>
  <c r="AL117" i="1"/>
  <c r="AK113" i="1"/>
  <c r="AL113" i="1"/>
  <c r="AK109" i="1"/>
  <c r="AL109" i="1"/>
  <c r="AK105" i="1"/>
  <c r="AL105" i="1"/>
  <c r="AK101" i="1"/>
  <c r="AL101" i="1"/>
  <c r="AK97" i="1"/>
  <c r="AL97" i="1"/>
  <c r="AK93" i="1"/>
  <c r="AL93" i="1"/>
  <c r="AK89" i="1"/>
  <c r="AL89" i="1"/>
  <c r="AK85" i="1"/>
  <c r="AL85" i="1"/>
  <c r="AK81" i="1"/>
  <c r="AL81" i="1"/>
  <c r="AK77" i="1"/>
  <c r="AL77" i="1"/>
  <c r="AK73" i="1"/>
  <c r="AL73" i="1"/>
  <c r="AK69" i="1"/>
  <c r="AL69" i="1"/>
  <c r="AK65" i="1"/>
  <c r="AL65" i="1"/>
  <c r="AK61" i="1"/>
  <c r="AL61" i="1"/>
  <c r="AK57" i="1"/>
  <c r="AL57" i="1"/>
  <c r="AK53" i="1"/>
  <c r="AL53" i="1"/>
  <c r="AK49" i="1"/>
  <c r="AL49" i="1"/>
  <c r="AK45" i="1"/>
  <c r="AL45" i="1"/>
  <c r="AK41" i="1"/>
  <c r="AL41" i="1"/>
  <c r="AK37" i="1"/>
  <c r="AL37" i="1"/>
  <c r="AK33" i="1"/>
  <c r="AL33" i="1"/>
  <c r="AK29" i="1"/>
  <c r="AL29" i="1"/>
  <c r="AK25" i="1"/>
  <c r="AL25" i="1"/>
  <c r="AK21" i="1"/>
  <c r="AL21" i="1"/>
  <c r="AK17" i="1"/>
  <c r="AL17" i="1"/>
  <c r="AK13" i="1"/>
  <c r="AL13" i="1"/>
  <c r="AK9" i="1"/>
  <c r="AL9" i="1"/>
  <c r="AK5" i="1"/>
  <c r="AL5" i="1"/>
  <c r="AK400" i="1"/>
  <c r="AL400" i="1"/>
  <c r="AK396" i="1"/>
  <c r="AL396" i="1"/>
  <c r="AK392" i="1"/>
  <c r="AL392" i="1"/>
  <c r="AK388" i="1"/>
  <c r="AL388" i="1"/>
  <c r="AK384" i="1"/>
  <c r="AL384" i="1"/>
  <c r="AK380" i="1"/>
  <c r="AL380" i="1"/>
  <c r="AK376" i="1"/>
  <c r="AL376" i="1"/>
  <c r="AK372" i="1"/>
  <c r="AL372" i="1"/>
  <c r="AK368" i="1"/>
  <c r="AL368" i="1"/>
  <c r="AK364" i="1"/>
  <c r="AL364" i="1"/>
  <c r="AK360" i="1"/>
  <c r="AL360" i="1"/>
  <c r="AK356" i="1"/>
  <c r="AL356" i="1"/>
  <c r="AK352" i="1"/>
  <c r="AL352" i="1"/>
  <c r="AK348" i="1"/>
  <c r="AL348" i="1"/>
  <c r="AK344" i="1"/>
  <c r="AL344" i="1"/>
  <c r="AK340" i="1"/>
  <c r="AL340" i="1"/>
  <c r="AK336" i="1"/>
  <c r="AL336" i="1"/>
  <c r="AK332" i="1"/>
  <c r="AL332" i="1"/>
  <c r="AK328" i="1"/>
  <c r="AL328" i="1"/>
  <c r="AK324" i="1"/>
  <c r="AL324" i="1"/>
  <c r="AK320" i="1"/>
  <c r="AL320" i="1"/>
  <c r="AK316" i="1"/>
  <c r="AL316" i="1"/>
  <c r="AK312" i="1"/>
  <c r="AL312" i="1"/>
  <c r="AK308" i="1"/>
  <c r="AL308" i="1"/>
  <c r="AK304" i="1"/>
  <c r="AL304" i="1"/>
  <c r="AK300" i="1"/>
  <c r="AL300" i="1"/>
  <c r="AM300" i="1"/>
  <c r="AK296" i="1"/>
  <c r="AL296" i="1"/>
  <c r="AK292" i="1"/>
  <c r="AL292" i="1"/>
  <c r="AK288" i="1"/>
  <c r="AL288" i="1"/>
  <c r="AK284" i="1"/>
  <c r="AL284" i="1"/>
  <c r="AM284" i="1"/>
  <c r="AK280" i="1"/>
  <c r="AL280" i="1"/>
  <c r="AK276" i="1"/>
  <c r="AL276" i="1"/>
  <c r="AK272" i="1"/>
  <c r="AL272" i="1"/>
  <c r="AK268" i="1"/>
  <c r="AL268" i="1"/>
  <c r="AM268" i="1"/>
  <c r="AK264" i="1"/>
  <c r="AL264" i="1"/>
  <c r="AK260" i="1"/>
  <c r="AL260" i="1"/>
  <c r="AK256" i="1"/>
  <c r="AL256" i="1"/>
  <c r="AK252" i="1"/>
  <c r="AL252" i="1"/>
  <c r="AM252" i="1"/>
  <c r="AK248" i="1"/>
  <c r="AL248" i="1"/>
  <c r="AK244" i="1"/>
  <c r="AL244" i="1"/>
  <c r="AK240" i="1"/>
  <c r="AL240" i="1"/>
  <c r="AK236" i="1"/>
  <c r="AL236" i="1"/>
  <c r="AM236" i="1"/>
  <c r="AK232" i="1"/>
  <c r="AL232" i="1"/>
  <c r="AK228" i="1"/>
  <c r="AL228" i="1"/>
  <c r="AK224" i="1"/>
  <c r="AL224" i="1"/>
  <c r="AK220" i="1"/>
  <c r="AL220" i="1"/>
  <c r="AM220" i="1"/>
  <c r="AK216" i="1"/>
  <c r="AL216" i="1"/>
  <c r="AK212" i="1"/>
  <c r="AL212" i="1"/>
  <c r="AK208" i="1"/>
  <c r="AL208" i="1"/>
  <c r="AK204" i="1"/>
  <c r="AL204" i="1"/>
  <c r="AM204" i="1"/>
  <c r="AK200" i="1"/>
  <c r="AL200" i="1"/>
  <c r="AK196" i="1"/>
  <c r="AL196" i="1"/>
  <c r="AK192" i="1"/>
  <c r="AL192" i="1"/>
  <c r="AK188" i="1"/>
  <c r="AL188" i="1"/>
  <c r="AM188" i="1"/>
  <c r="AK184" i="1"/>
  <c r="AL184" i="1"/>
  <c r="AK180" i="1"/>
  <c r="AL180" i="1"/>
  <c r="AK176" i="1"/>
  <c r="AL176" i="1"/>
  <c r="AK172" i="1"/>
  <c r="AL172" i="1"/>
  <c r="AM172" i="1"/>
  <c r="AK168" i="1"/>
  <c r="AL168" i="1"/>
  <c r="AK164" i="1"/>
  <c r="AL164" i="1"/>
  <c r="AK160" i="1"/>
  <c r="AL160" i="1"/>
  <c r="AK156" i="1"/>
  <c r="AL156" i="1"/>
  <c r="AM156" i="1"/>
  <c r="AK152" i="1"/>
  <c r="AL152" i="1"/>
  <c r="AK148" i="1"/>
  <c r="AL148" i="1"/>
  <c r="AK144" i="1"/>
  <c r="AL144" i="1"/>
  <c r="AK140" i="1"/>
  <c r="AL140" i="1"/>
  <c r="AM140" i="1"/>
  <c r="AK136" i="1"/>
  <c r="AL136" i="1"/>
  <c r="AK132" i="1"/>
  <c r="AL132" i="1"/>
  <c r="AK128" i="1"/>
  <c r="AL128" i="1"/>
  <c r="AK124" i="1"/>
  <c r="AL124" i="1"/>
  <c r="AM124" i="1"/>
  <c r="AK120" i="1"/>
  <c r="AL120" i="1"/>
  <c r="AK116" i="1"/>
  <c r="AL116" i="1"/>
  <c r="AK112" i="1"/>
  <c r="AL112" i="1"/>
  <c r="AK108" i="1"/>
  <c r="AL108" i="1"/>
  <c r="AM108" i="1"/>
  <c r="AK104" i="1"/>
  <c r="AL104" i="1"/>
  <c r="AK100" i="1"/>
  <c r="AL100" i="1"/>
  <c r="AK96" i="1"/>
  <c r="AL96" i="1"/>
  <c r="AK92" i="1"/>
  <c r="AL92" i="1"/>
  <c r="AM92" i="1"/>
  <c r="AK88" i="1"/>
  <c r="AL88" i="1"/>
  <c r="AK84" i="1"/>
  <c r="AL84" i="1"/>
  <c r="AK80" i="1"/>
  <c r="AL80" i="1"/>
  <c r="AK76" i="1"/>
  <c r="AL76" i="1"/>
  <c r="AK72" i="1"/>
  <c r="AL72" i="1"/>
  <c r="AK68" i="1"/>
  <c r="AL68" i="1"/>
  <c r="AK64" i="1"/>
  <c r="AL64" i="1"/>
  <c r="AM64" i="1"/>
  <c r="AK60" i="1"/>
  <c r="AL60" i="1"/>
  <c r="AK56" i="1"/>
  <c r="AL56" i="1"/>
  <c r="AK52" i="1"/>
  <c r="AL52" i="1"/>
  <c r="AK48" i="1"/>
  <c r="AL48" i="1"/>
  <c r="AM48" i="1"/>
  <c r="AK44" i="1"/>
  <c r="AL44" i="1"/>
  <c r="AK40" i="1"/>
  <c r="AL40" i="1"/>
  <c r="AK36" i="1"/>
  <c r="AL36" i="1"/>
  <c r="AK32" i="1"/>
  <c r="AL32" i="1"/>
  <c r="AM32" i="1"/>
  <c r="AK28" i="1"/>
  <c r="AL28" i="1"/>
  <c r="AK24" i="1"/>
  <c r="AL24" i="1"/>
  <c r="AK20" i="1"/>
  <c r="AL20" i="1"/>
  <c r="AK16" i="1"/>
  <c r="AL16" i="1"/>
  <c r="AM16" i="1"/>
  <c r="AK12" i="1"/>
  <c r="AL12" i="1"/>
  <c r="AK8" i="1"/>
  <c r="AL8" i="1"/>
  <c r="AK399" i="1"/>
  <c r="AL399" i="1"/>
  <c r="AK395" i="1"/>
  <c r="AL395" i="1"/>
  <c r="AM395" i="1"/>
  <c r="AK391" i="1"/>
  <c r="AL391" i="1"/>
  <c r="AK387" i="1"/>
  <c r="AL387" i="1"/>
  <c r="AM387" i="1"/>
  <c r="AK383" i="1"/>
  <c r="AL383" i="1"/>
  <c r="AK379" i="1"/>
  <c r="AL379" i="1"/>
  <c r="AM379" i="1"/>
  <c r="AK375" i="1"/>
  <c r="AL375" i="1"/>
  <c r="AK371" i="1"/>
  <c r="AL371" i="1"/>
  <c r="AM371" i="1"/>
  <c r="AK367" i="1"/>
  <c r="AL367" i="1"/>
  <c r="AK363" i="1"/>
  <c r="AL363" i="1"/>
  <c r="AM363" i="1"/>
  <c r="AK359" i="1"/>
  <c r="AL359" i="1"/>
  <c r="AK355" i="1"/>
  <c r="AL355" i="1"/>
  <c r="AM355" i="1"/>
  <c r="AK351" i="1"/>
  <c r="AL351" i="1"/>
  <c r="AK347" i="1"/>
  <c r="AL347" i="1"/>
  <c r="AM347" i="1"/>
  <c r="AK343" i="1"/>
  <c r="AL343" i="1"/>
  <c r="AK339" i="1"/>
  <c r="AL339" i="1"/>
  <c r="AM339" i="1"/>
  <c r="AK335" i="1"/>
  <c r="AL335" i="1"/>
  <c r="AK331" i="1"/>
  <c r="AL331" i="1"/>
  <c r="AM331" i="1"/>
  <c r="AK327" i="1"/>
  <c r="AL327" i="1"/>
  <c r="AK323" i="1"/>
  <c r="AL323" i="1"/>
  <c r="AM323" i="1"/>
  <c r="AK319" i="1"/>
  <c r="AL319" i="1"/>
  <c r="AK315" i="1"/>
  <c r="AL315" i="1"/>
  <c r="AM315" i="1"/>
  <c r="AK311" i="1"/>
  <c r="AL311" i="1"/>
  <c r="AK307" i="1"/>
  <c r="AL307" i="1"/>
  <c r="AM307" i="1"/>
  <c r="AK303" i="1"/>
  <c r="AL303" i="1"/>
  <c r="AK299" i="1"/>
  <c r="AL299" i="1"/>
  <c r="AM299" i="1"/>
  <c r="AK295" i="1"/>
  <c r="AL295" i="1"/>
  <c r="AK291" i="1"/>
  <c r="AL291" i="1"/>
  <c r="AM291" i="1"/>
  <c r="AK287" i="1"/>
  <c r="AL287" i="1"/>
  <c r="AK283" i="1"/>
  <c r="AL283" i="1"/>
  <c r="AM283" i="1"/>
  <c r="AK279" i="1"/>
  <c r="AL279" i="1"/>
  <c r="AK275" i="1"/>
  <c r="AL275" i="1"/>
  <c r="AM275" i="1"/>
  <c r="AK271" i="1"/>
  <c r="AL271" i="1"/>
  <c r="AK267" i="1"/>
  <c r="AL267" i="1"/>
  <c r="AM267" i="1"/>
  <c r="AK263" i="1"/>
  <c r="AL263" i="1"/>
  <c r="AK259" i="1"/>
  <c r="AL259" i="1"/>
  <c r="AM259" i="1"/>
  <c r="AK255" i="1"/>
  <c r="AL255" i="1"/>
  <c r="AK251" i="1"/>
  <c r="AL251" i="1"/>
  <c r="AM251" i="1"/>
  <c r="AK247" i="1"/>
  <c r="AL247" i="1"/>
  <c r="AK243" i="1"/>
  <c r="AL243" i="1"/>
  <c r="AM243" i="1"/>
  <c r="AK239" i="1"/>
  <c r="AL239" i="1"/>
  <c r="AK235" i="1"/>
  <c r="AL235" i="1"/>
  <c r="AM235" i="1"/>
  <c r="AK231" i="1"/>
  <c r="AL231" i="1"/>
  <c r="AK227" i="1"/>
  <c r="AL227" i="1"/>
  <c r="AM227" i="1"/>
  <c r="AK223" i="1"/>
  <c r="AL223" i="1"/>
  <c r="AK219" i="1"/>
  <c r="AL219" i="1"/>
  <c r="AM219" i="1"/>
  <c r="AK215" i="1"/>
  <c r="AL215" i="1"/>
  <c r="AK211" i="1"/>
  <c r="AL211" i="1"/>
  <c r="AM211" i="1"/>
  <c r="AK207" i="1"/>
  <c r="AL207" i="1"/>
  <c r="AK203" i="1"/>
  <c r="AL203" i="1"/>
  <c r="AM203" i="1"/>
  <c r="AK199" i="1"/>
  <c r="AL199" i="1"/>
  <c r="AK195" i="1"/>
  <c r="AL195" i="1"/>
  <c r="AM195" i="1"/>
  <c r="AK191" i="1"/>
  <c r="AL191" i="1"/>
  <c r="AK187" i="1"/>
  <c r="AL187" i="1"/>
  <c r="AM187" i="1"/>
  <c r="AK183" i="1"/>
  <c r="AL183" i="1"/>
  <c r="AK179" i="1"/>
  <c r="AL179" i="1"/>
  <c r="AM179" i="1"/>
  <c r="AK175" i="1"/>
  <c r="AL175" i="1"/>
  <c r="AK171" i="1"/>
  <c r="AL171" i="1"/>
  <c r="AM171" i="1"/>
  <c r="AK167" i="1"/>
  <c r="AL167" i="1"/>
  <c r="AK163" i="1"/>
  <c r="AL163" i="1"/>
  <c r="AM163" i="1"/>
  <c r="AK159" i="1"/>
  <c r="AL159" i="1"/>
  <c r="AK155" i="1"/>
  <c r="AL155" i="1"/>
  <c r="AM155" i="1"/>
  <c r="AK151" i="1"/>
  <c r="AL151" i="1"/>
  <c r="AK147" i="1"/>
  <c r="AL147" i="1"/>
  <c r="AM147" i="1"/>
  <c r="AK143" i="1"/>
  <c r="AL143" i="1"/>
  <c r="AK139" i="1"/>
  <c r="AL139" i="1"/>
  <c r="AM139" i="1"/>
  <c r="AK135" i="1"/>
  <c r="AL135" i="1"/>
  <c r="AK131" i="1"/>
  <c r="AL131" i="1"/>
  <c r="AM131" i="1"/>
  <c r="AK127" i="1"/>
  <c r="AL127" i="1"/>
  <c r="AK123" i="1"/>
  <c r="AL123" i="1"/>
  <c r="AM123" i="1"/>
  <c r="AK119" i="1"/>
  <c r="AL119" i="1"/>
  <c r="AM119" i="1"/>
  <c r="AK115" i="1"/>
  <c r="AL115" i="1"/>
  <c r="AM115" i="1"/>
  <c r="AK111" i="1"/>
  <c r="AL111" i="1"/>
  <c r="AK107" i="1"/>
  <c r="AL107" i="1"/>
  <c r="AM107" i="1"/>
  <c r="AK103" i="1"/>
  <c r="AL103" i="1"/>
  <c r="AM103" i="1"/>
  <c r="AK99" i="1"/>
  <c r="AL99" i="1"/>
  <c r="AM99" i="1"/>
  <c r="AK95" i="1"/>
  <c r="AL95" i="1"/>
  <c r="AK91" i="1"/>
  <c r="AL91" i="1"/>
  <c r="AM91" i="1"/>
  <c r="AK87" i="1"/>
  <c r="AL87" i="1"/>
  <c r="AM87" i="1"/>
  <c r="AK83" i="1"/>
  <c r="AL83" i="1"/>
  <c r="AM83" i="1"/>
  <c r="AK79" i="1"/>
  <c r="AL79" i="1"/>
  <c r="AK75" i="1"/>
  <c r="AL75" i="1"/>
  <c r="AM75" i="1"/>
  <c r="AK71" i="1"/>
  <c r="AL71" i="1"/>
  <c r="AK67" i="1"/>
  <c r="AL67" i="1"/>
  <c r="AM67" i="1"/>
  <c r="AK63" i="1"/>
  <c r="AL63" i="1"/>
  <c r="AK59" i="1"/>
  <c r="AL59" i="1"/>
  <c r="AM59" i="1"/>
  <c r="AK55" i="1"/>
  <c r="AL55" i="1"/>
  <c r="AK51" i="1"/>
  <c r="AL51" i="1"/>
  <c r="AM51" i="1"/>
  <c r="AK47" i="1"/>
  <c r="AL47" i="1"/>
  <c r="AK43" i="1"/>
  <c r="AL43" i="1"/>
  <c r="AM43" i="1"/>
  <c r="AK39" i="1"/>
  <c r="AL39" i="1"/>
  <c r="AK35" i="1"/>
  <c r="AL35" i="1"/>
  <c r="AM35" i="1"/>
  <c r="AK31" i="1"/>
  <c r="AL31" i="1"/>
  <c r="AK27" i="1"/>
  <c r="AL27" i="1"/>
  <c r="AM27" i="1"/>
  <c r="AK23" i="1"/>
  <c r="AL23" i="1"/>
  <c r="AK19" i="1"/>
  <c r="AL19" i="1"/>
  <c r="AM19" i="1"/>
  <c r="AK15" i="1"/>
  <c r="AL15" i="1"/>
  <c r="AK11" i="1"/>
  <c r="AL11" i="1"/>
  <c r="AM11" i="1"/>
  <c r="AK7" i="1"/>
  <c r="AL7" i="1"/>
  <c r="U18" i="4"/>
  <c r="U5" i="8"/>
  <c r="U17" i="8"/>
  <c r="AK402" i="1"/>
  <c r="AL402" i="1"/>
  <c r="AK398" i="1"/>
  <c r="AL398" i="1"/>
  <c r="AK394" i="1"/>
  <c r="AL394" i="1"/>
  <c r="AK390" i="1"/>
  <c r="AL390" i="1"/>
  <c r="AK386" i="1"/>
  <c r="AL386" i="1"/>
  <c r="AK382" i="1"/>
  <c r="AL382" i="1"/>
  <c r="AK378" i="1"/>
  <c r="AL378" i="1"/>
  <c r="AK374" i="1"/>
  <c r="AL374" i="1"/>
  <c r="AK370" i="1"/>
  <c r="AL370" i="1"/>
  <c r="AK366" i="1"/>
  <c r="AL366" i="1"/>
  <c r="AK362" i="1"/>
  <c r="AL362" i="1"/>
  <c r="AK358" i="1"/>
  <c r="AL358" i="1"/>
  <c r="AK354" i="1"/>
  <c r="AL354" i="1"/>
  <c r="AK350" i="1"/>
  <c r="AL350" i="1"/>
  <c r="AK346" i="1"/>
  <c r="AL346" i="1"/>
  <c r="AK342" i="1"/>
  <c r="AL342" i="1"/>
  <c r="AK338" i="1"/>
  <c r="AL338" i="1"/>
  <c r="AK334" i="1"/>
  <c r="AL334" i="1"/>
  <c r="AK330" i="1"/>
  <c r="AL330" i="1"/>
  <c r="AK326" i="1"/>
  <c r="AL326" i="1"/>
  <c r="AK322" i="1"/>
  <c r="AL322" i="1"/>
  <c r="AK318" i="1"/>
  <c r="AL318" i="1"/>
  <c r="AK314" i="1"/>
  <c r="AL314" i="1"/>
  <c r="AK310" i="1"/>
  <c r="AL310" i="1"/>
  <c r="AK306" i="1"/>
  <c r="AL306" i="1"/>
  <c r="AK302" i="1"/>
  <c r="AL302" i="1"/>
  <c r="AK298" i="1"/>
  <c r="AL298" i="1"/>
  <c r="AK294" i="1"/>
  <c r="AL294" i="1"/>
  <c r="AK290" i="1"/>
  <c r="AL290" i="1"/>
  <c r="AK286" i="1"/>
  <c r="AL286" i="1"/>
  <c r="AK282" i="1"/>
  <c r="AL282" i="1"/>
  <c r="AK278" i="1"/>
  <c r="AL278" i="1"/>
  <c r="AK274" i="1"/>
  <c r="AL274" i="1"/>
  <c r="AK270" i="1"/>
  <c r="AL270" i="1"/>
  <c r="AK266" i="1"/>
  <c r="AL266" i="1"/>
  <c r="AK262" i="1"/>
  <c r="AL262" i="1"/>
  <c r="AK258" i="1"/>
  <c r="AL258" i="1"/>
  <c r="AK254" i="1"/>
  <c r="AL254" i="1"/>
  <c r="AK250" i="1"/>
  <c r="AL250" i="1"/>
  <c r="AK246" i="1"/>
  <c r="AL246" i="1"/>
  <c r="AK242" i="1"/>
  <c r="AL242" i="1"/>
  <c r="AK238" i="1"/>
  <c r="AL238" i="1"/>
  <c r="AK234" i="1"/>
  <c r="AL234" i="1"/>
  <c r="AK230" i="1"/>
  <c r="AL230" i="1"/>
  <c r="AK226" i="1"/>
  <c r="AL226" i="1"/>
  <c r="AK222" i="1"/>
  <c r="AL222" i="1"/>
  <c r="AK218" i="1"/>
  <c r="AL218" i="1"/>
  <c r="AK214" i="1"/>
  <c r="AL214" i="1"/>
  <c r="AK210" i="1"/>
  <c r="AL210" i="1"/>
  <c r="AK206" i="1"/>
  <c r="AL206" i="1"/>
  <c r="AK202" i="1"/>
  <c r="AL202" i="1"/>
  <c r="AK198" i="1"/>
  <c r="AL198" i="1"/>
  <c r="AK194" i="1"/>
  <c r="AL194" i="1"/>
  <c r="AK190" i="1"/>
  <c r="AL190" i="1"/>
  <c r="AK186" i="1"/>
  <c r="AL186" i="1"/>
  <c r="AK182" i="1"/>
  <c r="AL182" i="1"/>
  <c r="AK178" i="1"/>
  <c r="AL178" i="1"/>
  <c r="AK174" i="1"/>
  <c r="AL174" i="1"/>
  <c r="AK170" i="1"/>
  <c r="AL170" i="1"/>
  <c r="AK166" i="1"/>
  <c r="AL166" i="1"/>
  <c r="AK162" i="1"/>
  <c r="AL162" i="1"/>
  <c r="AK158" i="1"/>
  <c r="AL158" i="1"/>
  <c r="AK154" i="1"/>
  <c r="AL154" i="1"/>
  <c r="AK150" i="1"/>
  <c r="AL150" i="1"/>
  <c r="AK146" i="1"/>
  <c r="AL146" i="1"/>
  <c r="AK142" i="1"/>
  <c r="AL142" i="1"/>
  <c r="AK138" i="1"/>
  <c r="AL138" i="1"/>
  <c r="AK134" i="1"/>
  <c r="AL134" i="1"/>
  <c r="AK130" i="1"/>
  <c r="AL130" i="1"/>
  <c r="AK126" i="1"/>
  <c r="AL126" i="1"/>
  <c r="AK122" i="1"/>
  <c r="AL122" i="1"/>
  <c r="AK118" i="1"/>
  <c r="AL118" i="1"/>
  <c r="AK114" i="1"/>
  <c r="AL114" i="1"/>
  <c r="AK110" i="1"/>
  <c r="AL110" i="1"/>
  <c r="AK106" i="1"/>
  <c r="AL106" i="1"/>
  <c r="AK102" i="1"/>
  <c r="AL102" i="1"/>
  <c r="AK98" i="1"/>
  <c r="AL98" i="1"/>
  <c r="AK94" i="1"/>
  <c r="AL94" i="1"/>
  <c r="AK90" i="1"/>
  <c r="AL90" i="1"/>
  <c r="AK86" i="1"/>
  <c r="AL86" i="1"/>
  <c r="AK82" i="1"/>
  <c r="AL82" i="1"/>
  <c r="AK78" i="1"/>
  <c r="AL78" i="1"/>
  <c r="AK74" i="1"/>
  <c r="AL74" i="1"/>
  <c r="AK70" i="1"/>
  <c r="AL70" i="1"/>
  <c r="AK66" i="1"/>
  <c r="AL66" i="1"/>
  <c r="AK62" i="1"/>
  <c r="AL62" i="1"/>
  <c r="AK58" i="1"/>
  <c r="AL58" i="1"/>
  <c r="AK54" i="1"/>
  <c r="AL54" i="1"/>
  <c r="AK50" i="1"/>
  <c r="AL50" i="1"/>
  <c r="AK46" i="1"/>
  <c r="AL46" i="1"/>
  <c r="AK42" i="1"/>
  <c r="AL42" i="1"/>
  <c r="AK38" i="1"/>
  <c r="AL38" i="1"/>
  <c r="AK34" i="1"/>
  <c r="AL34" i="1"/>
  <c r="AK30" i="1"/>
  <c r="AL30" i="1"/>
  <c r="AK26" i="1"/>
  <c r="AL26" i="1"/>
  <c r="AK22" i="1"/>
  <c r="AL22" i="1"/>
  <c r="AK18" i="1"/>
  <c r="AL18" i="1"/>
  <c r="AK14" i="1"/>
  <c r="AL14" i="1"/>
  <c r="AK10" i="1"/>
  <c r="AL10" i="1"/>
  <c r="AK6" i="1"/>
  <c r="AL6" i="1"/>
  <c r="AK4" i="1"/>
  <c r="AL4" i="1"/>
  <c r="AL3" i="1"/>
  <c r="AM3" i="1"/>
  <c r="U17" i="4"/>
  <c r="F25" i="23"/>
  <c r="AK3" i="1"/>
  <c r="U7" i="4"/>
  <c r="F10" i="23"/>
  <c r="U8" i="4"/>
  <c r="U5" i="4"/>
  <c r="F4" i="23"/>
  <c r="U8" i="8"/>
  <c r="U7" i="8"/>
  <c r="E10" i="23"/>
  <c r="S3" i="1"/>
  <c r="AM399" i="1"/>
  <c r="AM391" i="1"/>
  <c r="AM383" i="1"/>
  <c r="AM375" i="1"/>
  <c r="AM367" i="1"/>
  <c r="AM359" i="1"/>
  <c r="AM351" i="1"/>
  <c r="AM343" i="1"/>
  <c r="AM335" i="1"/>
  <c r="AM327" i="1"/>
  <c r="AM319" i="1"/>
  <c r="AM311" i="1"/>
  <c r="AM303" i="1"/>
  <c r="AM295" i="1"/>
  <c r="AM287" i="1"/>
  <c r="AM279" i="1"/>
  <c r="AM271" i="1"/>
  <c r="AM263" i="1"/>
  <c r="AM255" i="1"/>
  <c r="AM247" i="1"/>
  <c r="AM239" i="1"/>
  <c r="AM231" i="1"/>
  <c r="AM223" i="1"/>
  <c r="AM215" i="1"/>
  <c r="AM207" i="1"/>
  <c r="AM199" i="1"/>
  <c r="AM191" i="1"/>
  <c r="AM183" i="1"/>
  <c r="AM175" i="1"/>
  <c r="AM167" i="1"/>
  <c r="AM159" i="1"/>
  <c r="AM151" i="1"/>
  <c r="AM143" i="1"/>
  <c r="AM135" i="1"/>
  <c r="AM127" i="1"/>
  <c r="AM111" i="1"/>
  <c r="AM95" i="1"/>
  <c r="AM79" i="1"/>
  <c r="AM402" i="1"/>
  <c r="AM398" i="1"/>
  <c r="AM394" i="1"/>
  <c r="AM390" i="1"/>
  <c r="AM386" i="1"/>
  <c r="AM382" i="1"/>
  <c r="AM378" i="1"/>
  <c r="AM374" i="1"/>
  <c r="AM370" i="1"/>
  <c r="AM366" i="1"/>
  <c r="AM362" i="1"/>
  <c r="AM358" i="1"/>
  <c r="AM354" i="1"/>
  <c r="AM350" i="1"/>
  <c r="AM346" i="1"/>
  <c r="AM342" i="1"/>
  <c r="AM338" i="1"/>
  <c r="AM334" i="1"/>
  <c r="AM330" i="1"/>
  <c r="AM326" i="1"/>
  <c r="AM322" i="1"/>
  <c r="AM318" i="1"/>
  <c r="AM314" i="1"/>
  <c r="AM310" i="1"/>
  <c r="AM306" i="1"/>
  <c r="AM302" i="1"/>
  <c r="AM298" i="1"/>
  <c r="AM294" i="1"/>
  <c r="AM290" i="1"/>
  <c r="AM286" i="1"/>
  <c r="AM282" i="1"/>
  <c r="AM278" i="1"/>
  <c r="AM274" i="1"/>
  <c r="AM270" i="1"/>
  <c r="AM266" i="1"/>
  <c r="AM262" i="1"/>
  <c r="AM258" i="1"/>
  <c r="AM254" i="1"/>
  <c r="AM250" i="1"/>
  <c r="AM246" i="1"/>
  <c r="AM242" i="1"/>
  <c r="AM238" i="1"/>
  <c r="AM234" i="1"/>
  <c r="AM230" i="1"/>
  <c r="AM226" i="1"/>
  <c r="AM222" i="1"/>
  <c r="AM218" i="1"/>
  <c r="AM214" i="1"/>
  <c r="AM210" i="1"/>
  <c r="AM206" i="1"/>
  <c r="AM202" i="1"/>
  <c r="AM198" i="1"/>
  <c r="AM194" i="1"/>
  <c r="AM190" i="1"/>
  <c r="AM186" i="1"/>
  <c r="AM182" i="1"/>
  <c r="AM178" i="1"/>
  <c r="AM174" i="1"/>
  <c r="AM170" i="1"/>
  <c r="AM166" i="1"/>
  <c r="AM162" i="1"/>
  <c r="AM158" i="1"/>
  <c r="AM154" i="1"/>
  <c r="AM150" i="1"/>
  <c r="AM146" i="1"/>
  <c r="AM142" i="1"/>
  <c r="AM138" i="1"/>
  <c r="AM134" i="1"/>
  <c r="AM130" i="1"/>
  <c r="AM126" i="1"/>
  <c r="AM122" i="1"/>
  <c r="AM118" i="1"/>
  <c r="AM114" i="1"/>
  <c r="AM110" i="1"/>
  <c r="AM106" i="1"/>
  <c r="AM102" i="1"/>
  <c r="AM98" i="1"/>
  <c r="AM94" i="1"/>
  <c r="AM90" i="1"/>
  <c r="AM86" i="1"/>
  <c r="AM401" i="1"/>
  <c r="AM397" i="1"/>
  <c r="AM393" i="1"/>
  <c r="AM389" i="1"/>
  <c r="AM385" i="1"/>
  <c r="AM381" i="1"/>
  <c r="AM377" i="1"/>
  <c r="AM373" i="1"/>
  <c r="AM369" i="1"/>
  <c r="AM365" i="1"/>
  <c r="AM361" i="1"/>
  <c r="AM357" i="1"/>
  <c r="AM353" i="1"/>
  <c r="AM349" i="1"/>
  <c r="AM345" i="1"/>
  <c r="AM341" i="1"/>
  <c r="AM337" i="1"/>
  <c r="AM333" i="1"/>
  <c r="AM329" i="1"/>
  <c r="AM325" i="1"/>
  <c r="AM321" i="1"/>
  <c r="AM317" i="1"/>
  <c r="AM313" i="1"/>
  <c r="AM309" i="1"/>
  <c r="AM305" i="1"/>
  <c r="AM301" i="1"/>
  <c r="AM297" i="1"/>
  <c r="AM293" i="1"/>
  <c r="AM289" i="1"/>
  <c r="AM285" i="1"/>
  <c r="AM281" i="1"/>
  <c r="AM277" i="1"/>
  <c r="AM273" i="1"/>
  <c r="AM269" i="1"/>
  <c r="AM265" i="1"/>
  <c r="AM261" i="1"/>
  <c r="AM257" i="1"/>
  <c r="AM253" i="1"/>
  <c r="AM249" i="1"/>
  <c r="AM245" i="1"/>
  <c r="AM241" i="1"/>
  <c r="AM237" i="1"/>
  <c r="AM233" i="1"/>
  <c r="AM229" i="1"/>
  <c r="AM225" i="1"/>
  <c r="AM221" i="1"/>
  <c r="AM217" i="1"/>
  <c r="AM213" i="1"/>
  <c r="AM209" i="1"/>
  <c r="AM205" i="1"/>
  <c r="AM201" i="1"/>
  <c r="AM197" i="1"/>
  <c r="AM193" i="1"/>
  <c r="AM189" i="1"/>
  <c r="AM185" i="1"/>
  <c r="AM181" i="1"/>
  <c r="AM177" i="1"/>
  <c r="AM173" i="1"/>
  <c r="AM169" i="1"/>
  <c r="AM165" i="1"/>
  <c r="AM161" i="1"/>
  <c r="AM157" i="1"/>
  <c r="AM153" i="1"/>
  <c r="AM149" i="1"/>
  <c r="AM145" i="1"/>
  <c r="AM141" i="1"/>
  <c r="AM137" i="1"/>
  <c r="AM133" i="1"/>
  <c r="AM129" i="1"/>
  <c r="AM125" i="1"/>
  <c r="AM121" i="1"/>
  <c r="AM117" i="1"/>
  <c r="AM113" i="1"/>
  <c r="AM109" i="1"/>
  <c r="AM105" i="1"/>
  <c r="AM101" i="1"/>
  <c r="AM97" i="1"/>
  <c r="AM93" i="1"/>
  <c r="AM89" i="1"/>
  <c r="AM400" i="1"/>
  <c r="AM396" i="1"/>
  <c r="AM392" i="1"/>
  <c r="AM388" i="1"/>
  <c r="AM384" i="1"/>
  <c r="AM380" i="1"/>
  <c r="AM376" i="1"/>
  <c r="AM372" i="1"/>
  <c r="AM368" i="1"/>
  <c r="AM364" i="1"/>
  <c r="AM360" i="1"/>
  <c r="AM356" i="1"/>
  <c r="AM352" i="1"/>
  <c r="AM348" i="1"/>
  <c r="AM344" i="1"/>
  <c r="AM340" i="1"/>
  <c r="AM336" i="1"/>
  <c r="AM332" i="1"/>
  <c r="AM328" i="1"/>
  <c r="AM324" i="1"/>
  <c r="AM320" i="1"/>
  <c r="AM316" i="1"/>
  <c r="AM312" i="1"/>
  <c r="AM308" i="1"/>
  <c r="AM304" i="1"/>
  <c r="AM296" i="1"/>
  <c r="AM292" i="1"/>
  <c r="AM288" i="1"/>
  <c r="AM280" i="1"/>
  <c r="AM276" i="1"/>
  <c r="AM272" i="1"/>
  <c r="AM264" i="1"/>
  <c r="AM260" i="1"/>
  <c r="AM256" i="1"/>
  <c r="AM248" i="1"/>
  <c r="AM244" i="1"/>
  <c r="AM240" i="1"/>
  <c r="AM232" i="1"/>
  <c r="AM228" i="1"/>
  <c r="AM224" i="1"/>
  <c r="AM216" i="1"/>
  <c r="AM212" i="1"/>
  <c r="AM208" i="1"/>
  <c r="AM200" i="1"/>
  <c r="AM196" i="1"/>
  <c r="AM192" i="1"/>
  <c r="AM184" i="1"/>
  <c r="AM180" i="1"/>
  <c r="AM176" i="1"/>
  <c r="AM168" i="1"/>
  <c r="AM164" i="1"/>
  <c r="AM160" i="1"/>
  <c r="AM152" i="1"/>
  <c r="AM148" i="1"/>
  <c r="AM144" i="1"/>
  <c r="AM136" i="1"/>
  <c r="AM132" i="1"/>
  <c r="AM128" i="1"/>
  <c r="AM120" i="1"/>
  <c r="AM116" i="1"/>
  <c r="AM112" i="1"/>
  <c r="AM104" i="1"/>
  <c r="AM100" i="1"/>
  <c r="AM96" i="1"/>
  <c r="AM88" i="1"/>
  <c r="AM84" i="1"/>
  <c r="AM80" i="1"/>
  <c r="AM85" i="1"/>
  <c r="AM81" i="1"/>
  <c r="AM77" i="1"/>
  <c r="AM73" i="1"/>
  <c r="AM69" i="1"/>
  <c r="AM65" i="1"/>
  <c r="AM61" i="1"/>
  <c r="AM57" i="1"/>
  <c r="AM53" i="1"/>
  <c r="AM49" i="1"/>
  <c r="AM45" i="1"/>
  <c r="AM41" i="1"/>
  <c r="AM37" i="1"/>
  <c r="AM33" i="1"/>
  <c r="AM29" i="1"/>
  <c r="AM25" i="1"/>
  <c r="AM21" i="1"/>
  <c r="AM17" i="1"/>
  <c r="AM13" i="1"/>
  <c r="AM9" i="1"/>
  <c r="AM5" i="1"/>
  <c r="AM76" i="1"/>
  <c r="AM72" i="1"/>
  <c r="AM68" i="1"/>
  <c r="AM60" i="1"/>
  <c r="AM56" i="1"/>
  <c r="AM52" i="1"/>
  <c r="AM44" i="1"/>
  <c r="AM40" i="1"/>
  <c r="AM36" i="1"/>
  <c r="AM28" i="1"/>
  <c r="AM24" i="1"/>
  <c r="AM20" i="1"/>
  <c r="AM12" i="1"/>
  <c r="AM8" i="1"/>
  <c r="AM4" i="1"/>
  <c r="AM71" i="1"/>
  <c r="AM63" i="1"/>
  <c r="AM55" i="1"/>
  <c r="AM47" i="1"/>
  <c r="AM39" i="1"/>
  <c r="AM31" i="1"/>
  <c r="AM23" i="1"/>
  <c r="AM15" i="1"/>
  <c r="AM7" i="1"/>
  <c r="AM82" i="1"/>
  <c r="AM78" i="1"/>
  <c r="AM74" i="1"/>
  <c r="AM70" i="1"/>
  <c r="AM66" i="1"/>
  <c r="AM62" i="1"/>
  <c r="AM58" i="1"/>
  <c r="AM54" i="1"/>
  <c r="AM50" i="1"/>
  <c r="AM46" i="1"/>
  <c r="AM42" i="1"/>
  <c r="AM38" i="1"/>
  <c r="AM34" i="1"/>
  <c r="AM30" i="1"/>
  <c r="AM26" i="1"/>
  <c r="AM22" i="1"/>
  <c r="AM18" i="1"/>
  <c r="AM14" i="1"/>
  <c r="AM10" i="1"/>
  <c r="AM6" i="1"/>
  <c r="F26" i="23"/>
  <c r="F11" i="23"/>
  <c r="E11" i="23"/>
  <c r="E25" i="23"/>
  <c r="E26" i="23"/>
  <c r="E4" i="23"/>
  <c r="C11" i="4"/>
  <c r="C12" i="4"/>
  <c r="C13" i="4"/>
  <c r="C14" i="4"/>
  <c r="C15" i="4"/>
  <c r="C10" i="4"/>
  <c r="C11" i="8"/>
  <c r="C12" i="8"/>
  <c r="C13" i="8"/>
  <c r="C14" i="8"/>
  <c r="C15" i="8"/>
  <c r="C10" i="8"/>
  <c r="Q12" i="8"/>
  <c r="P12" i="8"/>
  <c r="O12" i="8"/>
  <c r="N12" i="8"/>
  <c r="M12" i="8"/>
  <c r="L12" i="8"/>
  <c r="K12" i="8"/>
  <c r="J12" i="8"/>
  <c r="I12" i="8"/>
  <c r="E12" i="8"/>
  <c r="R12" i="8"/>
  <c r="U12" i="8"/>
  <c r="E20" i="23"/>
  <c r="G12" i="8"/>
  <c r="F12" i="8"/>
  <c r="H12" i="8"/>
  <c r="E15" i="8"/>
  <c r="U15" i="8"/>
  <c r="Q15" i="8"/>
  <c r="P15" i="8"/>
  <c r="O15" i="8"/>
  <c r="N15" i="8"/>
  <c r="M15" i="8"/>
  <c r="L15" i="8"/>
  <c r="K15" i="8"/>
  <c r="J15" i="8"/>
  <c r="I15" i="8"/>
  <c r="H15" i="8"/>
  <c r="R15" i="8"/>
  <c r="F15" i="8"/>
  <c r="U11" i="8"/>
  <c r="H11" i="8"/>
  <c r="E11" i="8"/>
  <c r="Q11" i="8"/>
  <c r="P11" i="8"/>
  <c r="O11" i="8"/>
  <c r="N11" i="8"/>
  <c r="M11" i="8"/>
  <c r="L11" i="8"/>
  <c r="K11" i="8"/>
  <c r="J11" i="8"/>
  <c r="I11" i="8"/>
  <c r="G11" i="8"/>
  <c r="F11" i="8"/>
  <c r="G10" i="8"/>
  <c r="F10" i="8"/>
  <c r="E10" i="8"/>
  <c r="U10" i="8"/>
  <c r="E18" i="23"/>
  <c r="H10" i="8"/>
  <c r="R10" i="8"/>
  <c r="Q10" i="8"/>
  <c r="P10" i="8"/>
  <c r="O10" i="8"/>
  <c r="N10" i="8"/>
  <c r="M10" i="8"/>
  <c r="L10" i="8"/>
  <c r="K10" i="8"/>
  <c r="J10" i="8"/>
  <c r="I10" i="8"/>
  <c r="U14" i="8"/>
  <c r="E22" i="23"/>
  <c r="G14" i="8"/>
  <c r="F14" i="8"/>
  <c r="Q14" i="8"/>
  <c r="P14" i="8"/>
  <c r="O14" i="8"/>
  <c r="N14" i="8"/>
  <c r="M14" i="8"/>
  <c r="L14" i="8"/>
  <c r="K14" i="8"/>
  <c r="J14" i="8"/>
  <c r="I14" i="8"/>
  <c r="E14" i="8"/>
  <c r="R14" i="8"/>
  <c r="R13" i="8"/>
  <c r="F13" i="8"/>
  <c r="L13" i="8"/>
  <c r="J13" i="8"/>
  <c r="G13" i="8"/>
  <c r="I13" i="8"/>
  <c r="H13" i="8"/>
  <c r="P13" i="8"/>
  <c r="O13" i="8"/>
  <c r="N13" i="8"/>
  <c r="M13" i="8"/>
  <c r="K13" i="8"/>
  <c r="E13" i="8"/>
  <c r="U13" i="8"/>
  <c r="Q13" i="8"/>
  <c r="U7" i="9"/>
  <c r="U5" i="9"/>
  <c r="G4" i="23"/>
  <c r="H14" i="8"/>
  <c r="Q10" i="4"/>
  <c r="M10" i="4"/>
  <c r="I10" i="4"/>
  <c r="E10" i="4"/>
  <c r="S10" i="4"/>
  <c r="O10" i="4"/>
  <c r="K10" i="4"/>
  <c r="G10" i="4"/>
  <c r="U10" i="4"/>
  <c r="F18" i="23"/>
  <c r="P10" i="4"/>
  <c r="L10" i="4"/>
  <c r="H10" i="4"/>
  <c r="R10" i="4"/>
  <c r="N10" i="4"/>
  <c r="J10" i="4"/>
  <c r="F10" i="4"/>
  <c r="R12" i="4"/>
  <c r="N12" i="4"/>
  <c r="J12" i="4"/>
  <c r="F12" i="4"/>
  <c r="P12" i="4"/>
  <c r="L12" i="4"/>
  <c r="H12" i="4"/>
  <c r="Q12" i="4"/>
  <c r="M12" i="4"/>
  <c r="I12" i="4"/>
  <c r="E12" i="4"/>
  <c r="U12" i="4"/>
  <c r="O12" i="4"/>
  <c r="K12" i="4"/>
  <c r="G12" i="4"/>
  <c r="Q15" i="4"/>
  <c r="M15" i="4"/>
  <c r="I15" i="4"/>
  <c r="E15" i="4"/>
  <c r="U15" i="4"/>
  <c r="F23" i="23"/>
  <c r="O15" i="4"/>
  <c r="K15" i="4"/>
  <c r="G15" i="4"/>
  <c r="P15" i="4"/>
  <c r="L15" i="4"/>
  <c r="H15" i="4"/>
  <c r="R15" i="4"/>
  <c r="N15" i="4"/>
  <c r="J15" i="4"/>
  <c r="F15" i="4"/>
  <c r="E23" i="23"/>
  <c r="G15" i="8"/>
  <c r="R11" i="8"/>
  <c r="U13" i="4"/>
  <c r="F21" i="23"/>
  <c r="O13" i="4"/>
  <c r="K13" i="4"/>
  <c r="G13" i="4"/>
  <c r="Q13" i="4"/>
  <c r="M13" i="4"/>
  <c r="I13" i="4"/>
  <c r="E13" i="4"/>
  <c r="R13" i="4"/>
  <c r="N13" i="4"/>
  <c r="J13" i="4"/>
  <c r="F13" i="4"/>
  <c r="P13" i="4"/>
  <c r="L13" i="4"/>
  <c r="H13" i="4"/>
  <c r="Q11" i="4"/>
  <c r="M11" i="4"/>
  <c r="I11" i="4"/>
  <c r="E11" i="4"/>
  <c r="U11" i="4"/>
  <c r="F19" i="23"/>
  <c r="O11" i="4"/>
  <c r="K11" i="4"/>
  <c r="G11" i="4"/>
  <c r="L11" i="4"/>
  <c r="H11" i="4"/>
  <c r="R11" i="4"/>
  <c r="N11" i="4"/>
  <c r="J11" i="4"/>
  <c r="F11" i="4"/>
  <c r="P11" i="4"/>
  <c r="S10" i="8"/>
  <c r="P14" i="4"/>
  <c r="L14" i="4"/>
  <c r="H14" i="4"/>
  <c r="R14" i="4"/>
  <c r="N14" i="4"/>
  <c r="J14" i="4"/>
  <c r="F14" i="4"/>
  <c r="U14" i="4"/>
  <c r="F22" i="23"/>
  <c r="O14" i="4"/>
  <c r="K14" i="4"/>
  <c r="G14" i="4"/>
  <c r="Q14" i="4"/>
  <c r="M14" i="4"/>
  <c r="I14" i="4"/>
  <c r="E14" i="4"/>
  <c r="U21" i="4"/>
  <c r="G13" i="23"/>
  <c r="G15" i="23"/>
  <c r="G14" i="23"/>
  <c r="G25" i="23"/>
  <c r="H25" i="23"/>
  <c r="G26" i="23"/>
  <c r="H26" i="23"/>
  <c r="G11" i="23"/>
  <c r="F7" i="23"/>
  <c r="F6" i="23"/>
  <c r="F8" i="23"/>
  <c r="E19" i="23"/>
  <c r="F20" i="23"/>
  <c r="E21" i="23"/>
  <c r="E7" i="23"/>
  <c r="E8" i="23"/>
  <c r="E6" i="23"/>
  <c r="B210" i="21"/>
  <c r="B211" i="21"/>
  <c r="B212" i="21"/>
  <c r="B213" i="21"/>
  <c r="B214" i="21"/>
  <c r="B215" i="21"/>
  <c r="B216" i="21"/>
  <c r="B217" i="21"/>
  <c r="B218" i="21"/>
  <c r="B219" i="21"/>
  <c r="B220" i="21"/>
  <c r="B221" i="21"/>
  <c r="B222" i="21"/>
  <c r="B223" i="21"/>
  <c r="B224" i="21"/>
  <c r="B225" i="21"/>
  <c r="B226" i="21"/>
  <c r="B227" i="21"/>
  <c r="B228" i="21"/>
  <c r="B229" i="21"/>
  <c r="B230" i="21"/>
  <c r="B231" i="21"/>
  <c r="B232" i="21"/>
  <c r="B233" i="21"/>
  <c r="B234" i="21"/>
  <c r="B235" i="21"/>
  <c r="B236" i="21"/>
  <c r="B237" i="21"/>
  <c r="B238" i="21"/>
  <c r="B239" i="21"/>
  <c r="B240" i="21"/>
  <c r="B241" i="21"/>
  <c r="B242" i="21"/>
  <c r="B243" i="21"/>
  <c r="B244" i="21"/>
  <c r="B245" i="21"/>
  <c r="B246" i="21"/>
  <c r="B247" i="21"/>
  <c r="B248" i="21"/>
  <c r="B249" i="21"/>
  <c r="B250" i="21"/>
  <c r="B251" i="21"/>
  <c r="B252" i="21"/>
  <c r="B253" i="21"/>
  <c r="B254" i="21"/>
  <c r="B255" i="21"/>
  <c r="B256" i="21"/>
  <c r="B257" i="21"/>
  <c r="B258" i="21"/>
  <c r="B259" i="21"/>
  <c r="B260" i="21"/>
  <c r="B261" i="21"/>
  <c r="B262" i="21"/>
  <c r="B263" i="21"/>
  <c r="B264" i="21"/>
  <c r="B265" i="21"/>
  <c r="B266" i="21"/>
  <c r="B267" i="21"/>
  <c r="B268" i="21"/>
  <c r="B269" i="21"/>
  <c r="B270" i="21"/>
  <c r="B271" i="21"/>
  <c r="B272" i="21"/>
  <c r="B273" i="21"/>
  <c r="B274" i="21"/>
  <c r="B275" i="21"/>
  <c r="B276" i="21"/>
  <c r="B277" i="21"/>
  <c r="B278" i="21"/>
  <c r="B279" i="21"/>
  <c r="B280" i="21"/>
  <c r="B281" i="21"/>
  <c r="B282" i="21"/>
  <c r="B283" i="21"/>
  <c r="B284" i="21"/>
  <c r="B285" i="21"/>
  <c r="B286" i="21"/>
  <c r="B287" i="21"/>
  <c r="B288" i="21"/>
  <c r="B289" i="21"/>
  <c r="B290" i="21"/>
  <c r="B291" i="21"/>
  <c r="B292" i="21"/>
  <c r="B293" i="21"/>
  <c r="B294" i="21"/>
  <c r="B295" i="21"/>
  <c r="B296" i="21"/>
  <c r="B297" i="21"/>
  <c r="B298" i="21"/>
  <c r="B299" i="21"/>
  <c r="B300" i="21"/>
  <c r="B301" i="21"/>
  <c r="B302" i="21"/>
  <c r="B303" i="21"/>
  <c r="B304" i="21"/>
  <c r="B305" i="21"/>
  <c r="B306" i="21"/>
  <c r="B307" i="21"/>
  <c r="B308" i="21"/>
  <c r="B309" i="21"/>
  <c r="B310" i="21"/>
  <c r="B311" i="21"/>
  <c r="B312" i="21"/>
  <c r="B313" i="21"/>
  <c r="B314" i="21"/>
  <c r="B315" i="21"/>
  <c r="B316" i="21"/>
  <c r="B317" i="21"/>
  <c r="B318" i="21"/>
  <c r="B319" i="21"/>
  <c r="B320" i="21"/>
  <c r="B321" i="21"/>
  <c r="B322" i="21"/>
  <c r="B323" i="21"/>
  <c r="B324" i="21"/>
  <c r="B325" i="21"/>
  <c r="B326" i="21"/>
  <c r="B327" i="21"/>
  <c r="B328" i="21"/>
  <c r="B329" i="21"/>
  <c r="B330" i="21"/>
  <c r="B331" i="21"/>
  <c r="B332" i="21"/>
  <c r="B333" i="21"/>
  <c r="B334" i="21"/>
  <c r="B335" i="21"/>
  <c r="B336" i="21"/>
  <c r="B337" i="21"/>
  <c r="B338" i="21"/>
  <c r="B339" i="21"/>
  <c r="B340" i="21"/>
  <c r="B341" i="21"/>
  <c r="B342" i="21"/>
  <c r="B343" i="21"/>
  <c r="B344" i="21"/>
  <c r="B345" i="21"/>
  <c r="B346" i="21"/>
  <c r="B347" i="21"/>
  <c r="B348" i="21"/>
  <c r="B349" i="21"/>
  <c r="B350" i="21"/>
  <c r="B351" i="21"/>
  <c r="B352" i="21"/>
  <c r="B354" i="21"/>
  <c r="B355" i="21"/>
  <c r="B356" i="21"/>
  <c r="B357" i="21"/>
  <c r="B358" i="21"/>
  <c r="B359" i="21"/>
  <c r="B360" i="21"/>
  <c r="B361" i="21"/>
  <c r="B363" i="21"/>
  <c r="B364" i="21"/>
  <c r="B365" i="21"/>
  <c r="B366" i="21"/>
  <c r="B367" i="21"/>
  <c r="B369" i="21"/>
  <c r="B370" i="21"/>
  <c r="B371" i="21"/>
  <c r="B372" i="21"/>
  <c r="B373" i="21"/>
  <c r="B374" i="21"/>
  <c r="B375" i="21"/>
  <c r="B376" i="21"/>
  <c r="B377" i="21"/>
  <c r="B378" i="21"/>
  <c r="B379" i="21"/>
  <c r="B381" i="21"/>
  <c r="B382" i="21"/>
  <c r="B383" i="21"/>
  <c r="B384" i="21"/>
  <c r="B385" i="21"/>
  <c r="B386" i="21"/>
  <c r="B387" i="21"/>
  <c r="B388" i="21"/>
  <c r="B389" i="21"/>
  <c r="B390" i="21"/>
  <c r="B391" i="21"/>
  <c r="B392" i="21"/>
  <c r="B393" i="21"/>
  <c r="B394" i="21"/>
  <c r="B395" i="21"/>
  <c r="B396" i="21"/>
  <c r="B397" i="21"/>
  <c r="B398" i="21"/>
  <c r="B399" i="21"/>
  <c r="B400" i="21"/>
  <c r="B401" i="21"/>
  <c r="B402" i="21"/>
  <c r="B403" i="21"/>
  <c r="B404" i="21"/>
  <c r="B405" i="21"/>
  <c r="B406" i="21"/>
  <c r="B407" i="21"/>
  <c r="B408" i="21"/>
  <c r="B409" i="21"/>
  <c r="B410" i="21"/>
  <c r="B411" i="21"/>
  <c r="C210" i="21"/>
  <c r="C211" i="21"/>
  <c r="D211" i="21"/>
  <c r="C212" i="21"/>
  <c r="D212" i="21"/>
  <c r="C213" i="21"/>
  <c r="C214" i="21"/>
  <c r="C215" i="21"/>
  <c r="D215" i="21"/>
  <c r="C216" i="21"/>
  <c r="D216" i="21"/>
  <c r="C217" i="21"/>
  <c r="C218" i="21"/>
  <c r="C219" i="21"/>
  <c r="D219" i="21"/>
  <c r="C220" i="21"/>
  <c r="D220" i="21"/>
  <c r="C221" i="21"/>
  <c r="C222" i="21"/>
  <c r="C223" i="21"/>
  <c r="D223" i="21"/>
  <c r="C224" i="21"/>
  <c r="D224" i="21"/>
  <c r="C225" i="21"/>
  <c r="C226" i="21"/>
  <c r="C227" i="21"/>
  <c r="D227" i="21"/>
  <c r="C228" i="21"/>
  <c r="D228" i="21"/>
  <c r="C229" i="21"/>
  <c r="C230" i="21"/>
  <c r="C231" i="21"/>
  <c r="D231" i="21"/>
  <c r="C232" i="21"/>
  <c r="D232" i="21"/>
  <c r="C233" i="21"/>
  <c r="C234" i="21"/>
  <c r="C235" i="21"/>
  <c r="D235" i="21"/>
  <c r="C236" i="21"/>
  <c r="D236" i="21"/>
  <c r="C237" i="21"/>
  <c r="C238" i="21"/>
  <c r="C239" i="21"/>
  <c r="D239" i="21"/>
  <c r="C240" i="21"/>
  <c r="D240" i="21"/>
  <c r="C241" i="21"/>
  <c r="C242" i="21"/>
  <c r="C243" i="21"/>
  <c r="D243" i="21"/>
  <c r="C244" i="21"/>
  <c r="D244" i="21"/>
  <c r="C245" i="21"/>
  <c r="C246" i="21"/>
  <c r="C247" i="21"/>
  <c r="D247" i="21"/>
  <c r="C248" i="21"/>
  <c r="D248" i="21"/>
  <c r="C249" i="21"/>
  <c r="C250" i="21"/>
  <c r="C251" i="21"/>
  <c r="D251" i="21"/>
  <c r="C252" i="21"/>
  <c r="D252" i="21"/>
  <c r="C253" i="21"/>
  <c r="C254" i="21"/>
  <c r="C255" i="21"/>
  <c r="D255" i="21"/>
  <c r="C256" i="21"/>
  <c r="D256" i="21"/>
  <c r="C257" i="21"/>
  <c r="C258" i="21"/>
  <c r="C259" i="21"/>
  <c r="D259" i="21"/>
  <c r="C260" i="21"/>
  <c r="D260" i="21"/>
  <c r="C261" i="21"/>
  <c r="C262" i="21"/>
  <c r="C263" i="21"/>
  <c r="D263" i="21"/>
  <c r="C264" i="21"/>
  <c r="D264" i="21"/>
  <c r="C265" i="21"/>
  <c r="C266" i="21"/>
  <c r="C267" i="21"/>
  <c r="D267" i="21"/>
  <c r="C268" i="21"/>
  <c r="D268" i="21"/>
  <c r="C269" i="21"/>
  <c r="C270" i="21"/>
  <c r="C271" i="21"/>
  <c r="D271" i="21"/>
  <c r="C272" i="21"/>
  <c r="D272" i="21"/>
  <c r="C273" i="21"/>
  <c r="C274" i="21"/>
  <c r="C275" i="21"/>
  <c r="D275" i="21"/>
  <c r="C276" i="21"/>
  <c r="D276" i="21"/>
  <c r="C277" i="21"/>
  <c r="C278" i="21"/>
  <c r="C279" i="21"/>
  <c r="D279" i="21"/>
  <c r="C280" i="21"/>
  <c r="D280" i="21"/>
  <c r="C281" i="21"/>
  <c r="C282" i="21"/>
  <c r="C283" i="21"/>
  <c r="D283" i="21"/>
  <c r="C284" i="21"/>
  <c r="D284" i="21"/>
  <c r="C285" i="21"/>
  <c r="C286" i="21"/>
  <c r="C287" i="21"/>
  <c r="D287" i="21"/>
  <c r="C288" i="21"/>
  <c r="D288" i="21"/>
  <c r="C289" i="21"/>
  <c r="C290" i="21"/>
  <c r="C291" i="21"/>
  <c r="D291" i="21"/>
  <c r="C292" i="21"/>
  <c r="D292" i="21"/>
  <c r="C293" i="21"/>
  <c r="C294" i="21"/>
  <c r="C295" i="21"/>
  <c r="D295" i="21"/>
  <c r="C296" i="21"/>
  <c r="D296" i="21"/>
  <c r="C297" i="21"/>
  <c r="C298" i="21"/>
  <c r="C299" i="21"/>
  <c r="D299" i="21"/>
  <c r="C300" i="21"/>
  <c r="D300" i="21"/>
  <c r="C301" i="21"/>
  <c r="C302" i="21"/>
  <c r="C303" i="21"/>
  <c r="D303" i="21"/>
  <c r="C304" i="21"/>
  <c r="D304" i="21"/>
  <c r="C305" i="21"/>
  <c r="C306" i="21"/>
  <c r="C307" i="21"/>
  <c r="D307" i="21"/>
  <c r="C308" i="21"/>
  <c r="D308" i="21"/>
  <c r="C309" i="21"/>
  <c r="C310" i="21"/>
  <c r="C311" i="21"/>
  <c r="D311" i="21"/>
  <c r="C312" i="21"/>
  <c r="D312" i="21"/>
  <c r="C313" i="21"/>
  <c r="C314" i="21"/>
  <c r="C315" i="21"/>
  <c r="D315" i="21"/>
  <c r="C316" i="21"/>
  <c r="D316" i="21"/>
  <c r="C317" i="21"/>
  <c r="C318" i="21"/>
  <c r="C319" i="21"/>
  <c r="D319" i="21"/>
  <c r="C320" i="21"/>
  <c r="D320" i="21"/>
  <c r="C321" i="21"/>
  <c r="C322" i="21"/>
  <c r="C323" i="21"/>
  <c r="D323" i="21"/>
  <c r="C324" i="21"/>
  <c r="D324" i="21"/>
  <c r="C325" i="21"/>
  <c r="C326" i="21"/>
  <c r="C327" i="21"/>
  <c r="D327" i="21"/>
  <c r="C328" i="21"/>
  <c r="D328" i="21"/>
  <c r="C329" i="21"/>
  <c r="C330" i="21"/>
  <c r="C331" i="21"/>
  <c r="D331" i="21"/>
  <c r="C332" i="21"/>
  <c r="D332" i="21"/>
  <c r="C333" i="21"/>
  <c r="D333" i="21"/>
  <c r="C334" i="21"/>
  <c r="C335" i="21"/>
  <c r="D335" i="21"/>
  <c r="C336" i="21"/>
  <c r="D336" i="21"/>
  <c r="C337" i="21"/>
  <c r="D337" i="21"/>
  <c r="C338" i="21"/>
  <c r="C339" i="21"/>
  <c r="D339" i="21"/>
  <c r="C340" i="21"/>
  <c r="D340" i="21"/>
  <c r="C341" i="21"/>
  <c r="D341" i="21"/>
  <c r="C342" i="21"/>
  <c r="C343" i="21"/>
  <c r="D343" i="21"/>
  <c r="C344" i="21"/>
  <c r="D344" i="21"/>
  <c r="C345" i="21"/>
  <c r="D345" i="21"/>
  <c r="C346" i="21"/>
  <c r="C347" i="21"/>
  <c r="D347" i="21"/>
  <c r="C348" i="21"/>
  <c r="D348" i="21"/>
  <c r="C349" i="21"/>
  <c r="D349" i="21"/>
  <c r="C350" i="21"/>
  <c r="C351" i="21"/>
  <c r="D351" i="21"/>
  <c r="C352" i="21"/>
  <c r="D352" i="21"/>
  <c r="C353" i="21"/>
  <c r="C354" i="21"/>
  <c r="C355" i="21"/>
  <c r="D355" i="21"/>
  <c r="C356" i="21"/>
  <c r="D356" i="21"/>
  <c r="C357" i="21"/>
  <c r="D357" i="21"/>
  <c r="C358" i="21"/>
  <c r="C359" i="21"/>
  <c r="D359" i="21"/>
  <c r="C360" i="21"/>
  <c r="D360" i="21"/>
  <c r="C361" i="21"/>
  <c r="D361" i="21"/>
  <c r="C362" i="21"/>
  <c r="C363" i="21"/>
  <c r="D363" i="21"/>
  <c r="C364" i="21"/>
  <c r="D364" i="21"/>
  <c r="C365" i="21"/>
  <c r="D365" i="21"/>
  <c r="C366" i="21"/>
  <c r="D366" i="21"/>
  <c r="C367" i="21"/>
  <c r="D367" i="21"/>
  <c r="C369" i="21"/>
  <c r="D369" i="21"/>
  <c r="C370" i="21"/>
  <c r="D370" i="21"/>
  <c r="C371" i="21"/>
  <c r="D371" i="21"/>
  <c r="C372" i="21"/>
  <c r="D372" i="21"/>
  <c r="C373" i="21"/>
  <c r="D373" i="21"/>
  <c r="C374" i="21"/>
  <c r="D374" i="21"/>
  <c r="C375" i="21"/>
  <c r="D375" i="21"/>
  <c r="C376" i="21"/>
  <c r="D376" i="21"/>
  <c r="C377" i="21"/>
  <c r="D377" i="21"/>
  <c r="C378" i="21"/>
  <c r="D378" i="21"/>
  <c r="C379" i="21"/>
  <c r="D379" i="21"/>
  <c r="C380" i="21"/>
  <c r="C381" i="21"/>
  <c r="D381" i="21"/>
  <c r="C382" i="21"/>
  <c r="D382" i="21"/>
  <c r="C383" i="21"/>
  <c r="C384" i="21"/>
  <c r="D384" i="21"/>
  <c r="C385" i="21"/>
  <c r="D385" i="21"/>
  <c r="C386" i="21"/>
  <c r="D386" i="21"/>
  <c r="C387" i="21"/>
  <c r="C388" i="21"/>
  <c r="D388" i="21"/>
  <c r="C389" i="21"/>
  <c r="D389" i="21"/>
  <c r="C390" i="21"/>
  <c r="D390" i="21"/>
  <c r="C391" i="21"/>
  <c r="C392" i="21"/>
  <c r="D392" i="21"/>
  <c r="C393" i="21"/>
  <c r="D393" i="21"/>
  <c r="C394" i="21"/>
  <c r="D394" i="21"/>
  <c r="C395" i="21"/>
  <c r="C396" i="21"/>
  <c r="D396" i="21"/>
  <c r="C397" i="21"/>
  <c r="D397" i="21"/>
  <c r="C398" i="21"/>
  <c r="D398" i="21"/>
  <c r="C399" i="21"/>
  <c r="C400" i="21"/>
  <c r="D400" i="21"/>
  <c r="C401" i="21"/>
  <c r="D401" i="21"/>
  <c r="C402" i="21"/>
  <c r="D402" i="21"/>
  <c r="C403" i="21"/>
  <c r="C404" i="21"/>
  <c r="D404" i="21"/>
  <c r="C405" i="21"/>
  <c r="D405" i="21"/>
  <c r="C406" i="21"/>
  <c r="D406" i="21"/>
  <c r="C407" i="21"/>
  <c r="C408" i="21"/>
  <c r="D408" i="21"/>
  <c r="C409" i="21"/>
  <c r="D409" i="21"/>
  <c r="C410" i="21"/>
  <c r="D410" i="21"/>
  <c r="C411" i="21"/>
  <c r="G6" i="23"/>
  <c r="D411" i="21"/>
  <c r="D407" i="21"/>
  <c r="D403" i="21"/>
  <c r="D399" i="21"/>
  <c r="D395" i="21"/>
  <c r="D391" i="21"/>
  <c r="D387" i="21"/>
  <c r="D383" i="21"/>
  <c r="D358" i="21"/>
  <c r="D354" i="21"/>
  <c r="D350" i="21"/>
  <c r="D346" i="21"/>
  <c r="D342" i="21"/>
  <c r="D338" i="21"/>
  <c r="D334" i="21"/>
  <c r="D330" i="21"/>
  <c r="D326" i="21"/>
  <c r="D322" i="21"/>
  <c r="D318" i="21"/>
  <c r="D314" i="21"/>
  <c r="D310" i="21"/>
  <c r="D306" i="21"/>
  <c r="D302" i="21"/>
  <c r="D298" i="21"/>
  <c r="D294" i="21"/>
  <c r="D290" i="21"/>
  <c r="D286" i="21"/>
  <c r="D282" i="21"/>
  <c r="D278" i="21"/>
  <c r="D274" i="21"/>
  <c r="D270" i="21"/>
  <c r="D266" i="21"/>
  <c r="D262" i="21"/>
  <c r="D258" i="21"/>
  <c r="D254" i="21"/>
  <c r="D250" i="21"/>
  <c r="D246" i="21"/>
  <c r="D242" i="21"/>
  <c r="D238" i="21"/>
  <c r="D234" i="21"/>
  <c r="D230" i="21"/>
  <c r="D226" i="21"/>
  <c r="D222" i="21"/>
  <c r="D218" i="21"/>
  <c r="D214" i="21"/>
  <c r="D210" i="21"/>
  <c r="D329" i="21"/>
  <c r="D325" i="21"/>
  <c r="D321" i="21"/>
  <c r="D317" i="21"/>
  <c r="D313" i="21"/>
  <c r="D309" i="21"/>
  <c r="D305" i="21"/>
  <c r="D301" i="21"/>
  <c r="D297" i="21"/>
  <c r="D293" i="21"/>
  <c r="D289" i="21"/>
  <c r="D285" i="21"/>
  <c r="D281" i="21"/>
  <c r="D277" i="21"/>
  <c r="D273" i="21"/>
  <c r="D269" i="21"/>
  <c r="D265" i="21"/>
  <c r="D261" i="21"/>
  <c r="D257" i="21"/>
  <c r="D253" i="21"/>
  <c r="D249" i="21"/>
  <c r="D245" i="21"/>
  <c r="D241" i="21"/>
  <c r="D237" i="21"/>
  <c r="D233" i="21"/>
  <c r="D229" i="21"/>
  <c r="D225" i="21"/>
  <c r="D221" i="21"/>
  <c r="D217" i="21"/>
  <c r="D213" i="21"/>
  <c r="G20" i="23"/>
  <c r="H20" i="23"/>
  <c r="G22" i="23"/>
  <c r="H22" i="23"/>
  <c r="G23" i="23"/>
  <c r="H23" i="23"/>
  <c r="G7" i="23"/>
  <c r="G8" i="23"/>
  <c r="G21" i="23"/>
  <c r="H21" i="23"/>
  <c r="G18" i="23"/>
  <c r="H18" i="23"/>
  <c r="G19" i="23"/>
  <c r="H19" i="23"/>
  <c r="B362" i="21"/>
  <c r="D362" i="21"/>
  <c r="B353" i="21"/>
  <c r="D353" i="21"/>
  <c r="B380" i="21"/>
  <c r="D380" i="21"/>
  <c r="B368" i="21"/>
  <c r="C368" i="21"/>
  <c r="D368" i="21"/>
  <c r="C28" i="21"/>
  <c r="C24" i="21"/>
  <c r="C31" i="21"/>
  <c r="C14" i="21"/>
  <c r="E1012" i="21"/>
  <c r="F1012" i="21"/>
  <c r="E1011" i="21"/>
  <c r="F1011" i="21"/>
  <c r="H1010" i="21"/>
  <c r="G1010" i="21"/>
  <c r="E1010" i="21"/>
  <c r="F1010" i="21"/>
  <c r="H1009" i="21"/>
  <c r="G1009" i="21"/>
  <c r="E1009" i="21"/>
  <c r="F1009" i="21"/>
  <c r="H1008" i="21"/>
  <c r="G1008" i="21"/>
  <c r="E1008" i="21"/>
  <c r="F1008" i="21"/>
  <c r="H1007" i="21"/>
  <c r="G1007" i="21"/>
  <c r="E1007" i="21"/>
  <c r="F1007" i="21"/>
  <c r="H1006" i="21"/>
  <c r="G1006" i="21"/>
  <c r="E1006" i="21"/>
  <c r="F1006" i="21"/>
  <c r="H1005" i="21"/>
  <c r="G1005" i="21"/>
  <c r="E1005" i="21"/>
  <c r="F1005" i="21"/>
  <c r="H1004" i="21"/>
  <c r="G1004" i="21"/>
  <c r="E1004" i="21"/>
  <c r="F1004" i="21"/>
  <c r="H1003" i="21"/>
  <c r="G1003" i="21"/>
  <c r="E1003" i="21"/>
  <c r="F1003" i="21"/>
  <c r="H1002" i="21"/>
  <c r="G1002" i="21"/>
  <c r="E1002" i="21"/>
  <c r="F1002" i="21"/>
  <c r="H1001" i="21"/>
  <c r="G1001" i="21"/>
  <c r="E1001" i="21"/>
  <c r="F1001" i="21"/>
  <c r="H1000" i="21"/>
  <c r="G1000" i="21"/>
  <c r="E1000" i="21"/>
  <c r="F1000" i="21"/>
  <c r="H999" i="21"/>
  <c r="G999" i="21"/>
  <c r="E999" i="21"/>
  <c r="F999" i="21"/>
  <c r="H998" i="21"/>
  <c r="G998" i="21"/>
  <c r="E998" i="21"/>
  <c r="F998" i="21"/>
  <c r="H997" i="21"/>
  <c r="G997" i="21"/>
  <c r="E997" i="21"/>
  <c r="F997" i="21"/>
  <c r="H996" i="21"/>
  <c r="G996" i="21"/>
  <c r="E996" i="21"/>
  <c r="F996" i="21"/>
  <c r="H995" i="21"/>
  <c r="G995" i="21"/>
  <c r="E995" i="21"/>
  <c r="F995" i="21"/>
  <c r="H994" i="21"/>
  <c r="G994" i="21"/>
  <c r="E994" i="21"/>
  <c r="F994" i="21"/>
  <c r="H993" i="21"/>
  <c r="G993" i="21"/>
  <c r="E993" i="21"/>
  <c r="F993" i="21"/>
  <c r="H992" i="21"/>
  <c r="G992" i="21"/>
  <c r="E992" i="21"/>
  <c r="F992" i="21"/>
  <c r="H991" i="21"/>
  <c r="G991" i="21"/>
  <c r="E991" i="21"/>
  <c r="F991" i="21"/>
  <c r="H990" i="21"/>
  <c r="G990" i="21"/>
  <c r="E990" i="21"/>
  <c r="F990" i="21"/>
  <c r="H989" i="21"/>
  <c r="G989" i="21"/>
  <c r="E989" i="21"/>
  <c r="F989" i="21"/>
  <c r="H988" i="21"/>
  <c r="G988" i="21"/>
  <c r="E988" i="21"/>
  <c r="F988" i="21"/>
  <c r="H987" i="21"/>
  <c r="G987" i="21"/>
  <c r="E987" i="21"/>
  <c r="F987" i="21"/>
  <c r="H986" i="21"/>
  <c r="G986" i="21"/>
  <c r="E986" i="21"/>
  <c r="F986" i="21"/>
  <c r="H985" i="21"/>
  <c r="G985" i="21"/>
  <c r="E985" i="21"/>
  <c r="F985" i="21"/>
  <c r="H984" i="21"/>
  <c r="G984" i="21"/>
  <c r="E984" i="21"/>
  <c r="F984" i="21"/>
  <c r="H983" i="21"/>
  <c r="G983" i="21"/>
  <c r="E983" i="21"/>
  <c r="F983" i="21"/>
  <c r="H982" i="21"/>
  <c r="G982" i="21"/>
  <c r="E982" i="21"/>
  <c r="F982" i="21"/>
  <c r="H981" i="21"/>
  <c r="G981" i="21"/>
  <c r="E981" i="21"/>
  <c r="F981" i="21"/>
  <c r="H980" i="21"/>
  <c r="G980" i="21"/>
  <c r="E980" i="21"/>
  <c r="F980" i="21"/>
  <c r="H979" i="21"/>
  <c r="G979" i="21"/>
  <c r="E979" i="21"/>
  <c r="F979" i="21"/>
  <c r="H978" i="21"/>
  <c r="G978" i="21"/>
  <c r="E978" i="21"/>
  <c r="F978" i="21"/>
  <c r="H977" i="21"/>
  <c r="G977" i="21"/>
  <c r="E977" i="21"/>
  <c r="F977" i="21"/>
  <c r="H976" i="21"/>
  <c r="G976" i="21"/>
  <c r="E976" i="21"/>
  <c r="F976" i="21"/>
  <c r="H975" i="21"/>
  <c r="G975" i="21"/>
  <c r="E975" i="21"/>
  <c r="F975" i="21"/>
  <c r="H974" i="21"/>
  <c r="G974" i="21"/>
  <c r="E974" i="21"/>
  <c r="F974" i="21"/>
  <c r="H973" i="21"/>
  <c r="G973" i="21"/>
  <c r="E973" i="21"/>
  <c r="F973" i="21"/>
  <c r="H972" i="21"/>
  <c r="G972" i="21"/>
  <c r="E972" i="21"/>
  <c r="F972" i="21"/>
  <c r="H971" i="21"/>
  <c r="G971" i="21"/>
  <c r="E971" i="21"/>
  <c r="F971" i="21"/>
  <c r="H970" i="21"/>
  <c r="G970" i="21"/>
  <c r="E970" i="21"/>
  <c r="F970" i="21"/>
  <c r="H969" i="21"/>
  <c r="G969" i="21"/>
  <c r="E969" i="21"/>
  <c r="F969" i="21"/>
  <c r="H968" i="21"/>
  <c r="G968" i="21"/>
  <c r="E968" i="21"/>
  <c r="F968" i="21"/>
  <c r="H967" i="21"/>
  <c r="G967" i="21"/>
  <c r="E967" i="21"/>
  <c r="F967" i="21"/>
  <c r="H966" i="21"/>
  <c r="G966" i="21"/>
  <c r="E966" i="21"/>
  <c r="F966" i="21"/>
  <c r="H965" i="21"/>
  <c r="G965" i="21"/>
  <c r="E965" i="21"/>
  <c r="F965" i="21"/>
  <c r="H964" i="21"/>
  <c r="G964" i="21"/>
  <c r="E964" i="21"/>
  <c r="F964" i="21"/>
  <c r="H963" i="21"/>
  <c r="G963" i="21"/>
  <c r="E963" i="21"/>
  <c r="F963" i="21"/>
  <c r="H962" i="21"/>
  <c r="G962" i="21"/>
  <c r="E962" i="21"/>
  <c r="F962" i="21"/>
  <c r="H961" i="21"/>
  <c r="G961" i="21"/>
  <c r="E961" i="21"/>
  <c r="F961" i="21"/>
  <c r="H960" i="21"/>
  <c r="G960" i="21"/>
  <c r="E960" i="21"/>
  <c r="F960" i="21"/>
  <c r="H959" i="21"/>
  <c r="G959" i="21"/>
  <c r="E959" i="21"/>
  <c r="F959" i="21"/>
  <c r="H958" i="21"/>
  <c r="G958" i="21"/>
  <c r="E958" i="21"/>
  <c r="F958" i="21"/>
  <c r="H957" i="21"/>
  <c r="G957" i="21"/>
  <c r="E957" i="21"/>
  <c r="F957" i="21"/>
  <c r="H956" i="21"/>
  <c r="G956" i="21"/>
  <c r="E956" i="21"/>
  <c r="F956" i="21"/>
  <c r="H955" i="21"/>
  <c r="G955" i="21"/>
  <c r="E955" i="21"/>
  <c r="F955" i="21"/>
  <c r="H954" i="21"/>
  <c r="G954" i="21"/>
  <c r="E954" i="21"/>
  <c r="F954" i="21"/>
  <c r="H953" i="21"/>
  <c r="G953" i="21"/>
  <c r="E953" i="21"/>
  <c r="F953" i="21"/>
  <c r="H952" i="21"/>
  <c r="G952" i="21"/>
  <c r="E952" i="21"/>
  <c r="F952" i="21"/>
  <c r="H951" i="21"/>
  <c r="G951" i="21"/>
  <c r="E951" i="21"/>
  <c r="F951" i="21"/>
  <c r="H950" i="21"/>
  <c r="G950" i="21"/>
  <c r="E950" i="21"/>
  <c r="F950" i="21"/>
  <c r="H949" i="21"/>
  <c r="G949" i="21"/>
  <c r="E949" i="21"/>
  <c r="F949" i="21"/>
  <c r="H948" i="21"/>
  <c r="G948" i="21"/>
  <c r="E948" i="21"/>
  <c r="F948" i="21"/>
  <c r="H947" i="21"/>
  <c r="G947" i="21"/>
  <c r="E947" i="21"/>
  <c r="F947" i="21"/>
  <c r="H946" i="21"/>
  <c r="G946" i="21"/>
  <c r="E946" i="21"/>
  <c r="F946" i="21"/>
  <c r="H945" i="21"/>
  <c r="G945" i="21"/>
  <c r="E945" i="21"/>
  <c r="F945" i="21"/>
  <c r="H944" i="21"/>
  <c r="G944" i="21"/>
  <c r="E944" i="21"/>
  <c r="F944" i="21"/>
  <c r="H943" i="21"/>
  <c r="G943" i="21"/>
  <c r="E943" i="21"/>
  <c r="F943" i="21"/>
  <c r="H942" i="21"/>
  <c r="G942" i="21"/>
  <c r="E942" i="21"/>
  <c r="F942" i="21"/>
  <c r="H941" i="21"/>
  <c r="G941" i="21"/>
  <c r="E941" i="21"/>
  <c r="F941" i="21"/>
  <c r="H940" i="21"/>
  <c r="G940" i="21"/>
  <c r="E940" i="21"/>
  <c r="F940" i="21"/>
  <c r="H939" i="21"/>
  <c r="G939" i="21"/>
  <c r="E939" i="21"/>
  <c r="F939" i="21"/>
  <c r="H938" i="21"/>
  <c r="G938" i="21"/>
  <c r="E938" i="21"/>
  <c r="F938" i="21"/>
  <c r="H937" i="21"/>
  <c r="G937" i="21"/>
  <c r="E937" i="21"/>
  <c r="F937" i="21"/>
  <c r="H936" i="21"/>
  <c r="G936" i="21"/>
  <c r="E936" i="21"/>
  <c r="F936" i="21"/>
  <c r="H935" i="21"/>
  <c r="G935" i="21"/>
  <c r="E935" i="21"/>
  <c r="F935" i="21"/>
  <c r="H934" i="21"/>
  <c r="G934" i="21"/>
  <c r="E934" i="21"/>
  <c r="F934" i="21"/>
  <c r="H933" i="21"/>
  <c r="G933" i="21"/>
  <c r="E933" i="21"/>
  <c r="F933" i="21"/>
  <c r="H932" i="21"/>
  <c r="G932" i="21"/>
  <c r="E932" i="21"/>
  <c r="F932" i="21"/>
  <c r="H931" i="21"/>
  <c r="G931" i="21"/>
  <c r="E931" i="21"/>
  <c r="F931" i="21"/>
  <c r="H930" i="21"/>
  <c r="G930" i="21"/>
  <c r="E930" i="21"/>
  <c r="F930" i="21"/>
  <c r="H929" i="21"/>
  <c r="G929" i="21"/>
  <c r="E929" i="21"/>
  <c r="F929" i="21"/>
  <c r="H928" i="21"/>
  <c r="G928" i="21"/>
  <c r="E928" i="21"/>
  <c r="F928" i="21"/>
  <c r="H927" i="21"/>
  <c r="G927" i="21"/>
  <c r="E927" i="21"/>
  <c r="F927" i="21"/>
  <c r="H926" i="21"/>
  <c r="G926" i="21"/>
  <c r="E926" i="21"/>
  <c r="F926" i="21"/>
  <c r="H925" i="21"/>
  <c r="G925" i="21"/>
  <c r="E925" i="21"/>
  <c r="F925" i="21"/>
  <c r="H924" i="21"/>
  <c r="G924" i="21"/>
  <c r="E924" i="21"/>
  <c r="F924" i="21"/>
  <c r="H923" i="21"/>
  <c r="G923" i="21"/>
  <c r="E923" i="21"/>
  <c r="F923" i="21"/>
  <c r="H922" i="21"/>
  <c r="G922" i="21"/>
  <c r="E922" i="21"/>
  <c r="F922" i="21"/>
  <c r="H921" i="21"/>
  <c r="G921" i="21"/>
  <c r="E921" i="21"/>
  <c r="F921" i="21"/>
  <c r="H920" i="21"/>
  <c r="G920" i="21"/>
  <c r="E920" i="21"/>
  <c r="F920" i="21"/>
  <c r="H919" i="21"/>
  <c r="G919" i="21"/>
  <c r="E919" i="21"/>
  <c r="F919" i="21"/>
  <c r="H918" i="21"/>
  <c r="G918" i="21"/>
  <c r="E918" i="21"/>
  <c r="F918" i="21"/>
  <c r="H917" i="21"/>
  <c r="G917" i="21"/>
  <c r="E917" i="21"/>
  <c r="F917" i="21"/>
  <c r="H916" i="21"/>
  <c r="G916" i="21"/>
  <c r="E916" i="21"/>
  <c r="F916" i="21"/>
  <c r="H915" i="21"/>
  <c r="G915" i="21"/>
  <c r="E915" i="21"/>
  <c r="F915" i="21"/>
  <c r="H914" i="21"/>
  <c r="G914" i="21"/>
  <c r="E914" i="21"/>
  <c r="F914" i="21"/>
  <c r="H913" i="21"/>
  <c r="G913" i="21"/>
  <c r="E913" i="21"/>
  <c r="F913" i="21"/>
  <c r="H912" i="21"/>
  <c r="G912" i="21"/>
  <c r="E912" i="21"/>
  <c r="F912" i="21"/>
  <c r="H911" i="21"/>
  <c r="G911" i="21"/>
  <c r="E911" i="21"/>
  <c r="F911" i="21"/>
  <c r="H910" i="21"/>
  <c r="G910" i="21"/>
  <c r="E910" i="21"/>
  <c r="F910" i="21"/>
  <c r="H909" i="21"/>
  <c r="G909" i="21"/>
  <c r="E909" i="21"/>
  <c r="F909" i="21"/>
  <c r="H908" i="21"/>
  <c r="G908" i="21"/>
  <c r="E908" i="21"/>
  <c r="F908" i="21"/>
  <c r="H907" i="21"/>
  <c r="G907" i="21"/>
  <c r="E907" i="21"/>
  <c r="F907" i="21"/>
  <c r="H906" i="21"/>
  <c r="G906" i="21"/>
  <c r="E906" i="21"/>
  <c r="F906" i="21"/>
  <c r="H905" i="21"/>
  <c r="G905" i="21"/>
  <c r="E905" i="21"/>
  <c r="F905" i="21"/>
  <c r="H904" i="21"/>
  <c r="G904" i="21"/>
  <c r="E904" i="21"/>
  <c r="F904" i="21"/>
  <c r="H903" i="21"/>
  <c r="G903" i="21"/>
  <c r="E903" i="21"/>
  <c r="F903" i="21"/>
  <c r="H902" i="21"/>
  <c r="G902" i="21"/>
  <c r="E902" i="21"/>
  <c r="F902" i="21"/>
  <c r="H901" i="21"/>
  <c r="G901" i="21"/>
  <c r="E901" i="21"/>
  <c r="F901" i="21"/>
  <c r="H900" i="21"/>
  <c r="G900" i="21"/>
  <c r="E900" i="21"/>
  <c r="F900" i="21"/>
  <c r="H899" i="21"/>
  <c r="G899" i="21"/>
  <c r="E899" i="21"/>
  <c r="F899" i="21"/>
  <c r="H898" i="21"/>
  <c r="G898" i="21"/>
  <c r="E898" i="21"/>
  <c r="F898" i="21"/>
  <c r="H897" i="21"/>
  <c r="G897" i="21"/>
  <c r="E897" i="21"/>
  <c r="F897" i="21"/>
  <c r="H896" i="21"/>
  <c r="G896" i="21"/>
  <c r="E896" i="21"/>
  <c r="F896" i="21"/>
  <c r="H895" i="21"/>
  <c r="G895" i="21"/>
  <c r="E895" i="21"/>
  <c r="F895" i="21"/>
  <c r="H894" i="21"/>
  <c r="G894" i="21"/>
  <c r="E894" i="21"/>
  <c r="F894" i="21"/>
  <c r="H893" i="21"/>
  <c r="G893" i="21"/>
  <c r="E893" i="21"/>
  <c r="F893" i="21"/>
  <c r="H892" i="21"/>
  <c r="G892" i="21"/>
  <c r="E892" i="21"/>
  <c r="F892" i="21"/>
  <c r="H891" i="21"/>
  <c r="G891" i="21"/>
  <c r="E891" i="21"/>
  <c r="F891" i="21"/>
  <c r="H890" i="21"/>
  <c r="G890" i="21"/>
  <c r="E890" i="21"/>
  <c r="F890" i="21"/>
  <c r="H889" i="21"/>
  <c r="G889" i="21"/>
  <c r="E889" i="21"/>
  <c r="F889" i="21"/>
  <c r="H888" i="21"/>
  <c r="G888" i="21"/>
  <c r="E888" i="21"/>
  <c r="F888" i="21"/>
  <c r="H887" i="21"/>
  <c r="G887" i="21"/>
  <c r="E887" i="21"/>
  <c r="F887" i="21"/>
  <c r="H886" i="21"/>
  <c r="G886" i="21"/>
  <c r="E886" i="21"/>
  <c r="F886" i="21"/>
  <c r="H885" i="21"/>
  <c r="G885" i="21"/>
  <c r="E885" i="21"/>
  <c r="F885" i="21"/>
  <c r="H884" i="21"/>
  <c r="G884" i="21"/>
  <c r="E884" i="21"/>
  <c r="F884" i="21"/>
  <c r="H883" i="21"/>
  <c r="G883" i="21"/>
  <c r="E883" i="21"/>
  <c r="F883" i="21"/>
  <c r="H882" i="21"/>
  <c r="G882" i="21"/>
  <c r="E882" i="21"/>
  <c r="F882" i="21"/>
  <c r="H881" i="21"/>
  <c r="G881" i="21"/>
  <c r="E881" i="21"/>
  <c r="F881" i="21"/>
  <c r="H880" i="21"/>
  <c r="G880" i="21"/>
  <c r="E880" i="21"/>
  <c r="F880" i="21"/>
  <c r="H879" i="21"/>
  <c r="G879" i="21"/>
  <c r="E879" i="21"/>
  <c r="F879" i="21"/>
  <c r="H878" i="21"/>
  <c r="G878" i="21"/>
  <c r="E878" i="21"/>
  <c r="F878" i="21"/>
  <c r="H877" i="21"/>
  <c r="G877" i="21"/>
  <c r="E877" i="21"/>
  <c r="F877" i="21"/>
  <c r="H876" i="21"/>
  <c r="G876" i="21"/>
  <c r="E876" i="21"/>
  <c r="F876" i="21"/>
  <c r="H875" i="21"/>
  <c r="G875" i="21"/>
  <c r="E875" i="21"/>
  <c r="F875" i="21"/>
  <c r="H874" i="21"/>
  <c r="G874" i="21"/>
  <c r="E874" i="21"/>
  <c r="F874" i="21"/>
  <c r="H873" i="21"/>
  <c r="G873" i="21"/>
  <c r="E873" i="21"/>
  <c r="F873" i="21"/>
  <c r="H872" i="21"/>
  <c r="G872" i="21"/>
  <c r="E872" i="21"/>
  <c r="F872" i="21"/>
  <c r="H871" i="21"/>
  <c r="G871" i="21"/>
  <c r="E871" i="21"/>
  <c r="F871" i="21"/>
  <c r="H870" i="21"/>
  <c r="G870" i="21"/>
  <c r="E870" i="21"/>
  <c r="F870" i="21"/>
  <c r="H869" i="21"/>
  <c r="G869" i="21"/>
  <c r="E869" i="21"/>
  <c r="F869" i="21"/>
  <c r="H868" i="21"/>
  <c r="G868" i="21"/>
  <c r="E868" i="21"/>
  <c r="F868" i="21"/>
  <c r="H867" i="21"/>
  <c r="G867" i="21"/>
  <c r="E867" i="21"/>
  <c r="F867" i="21"/>
  <c r="H866" i="21"/>
  <c r="G866" i="21"/>
  <c r="E866" i="21"/>
  <c r="F866" i="21"/>
  <c r="H865" i="21"/>
  <c r="G865" i="21"/>
  <c r="E865" i="21"/>
  <c r="F865" i="21"/>
  <c r="H864" i="21"/>
  <c r="G864" i="21"/>
  <c r="E864" i="21"/>
  <c r="F864" i="21"/>
  <c r="H863" i="21"/>
  <c r="G863" i="21"/>
  <c r="E863" i="21"/>
  <c r="F863" i="21"/>
  <c r="H862" i="21"/>
  <c r="G862" i="21"/>
  <c r="E862" i="21"/>
  <c r="F862" i="21"/>
  <c r="H861" i="21"/>
  <c r="G861" i="21"/>
  <c r="E861" i="21"/>
  <c r="F861" i="21"/>
  <c r="H860" i="21"/>
  <c r="G860" i="21"/>
  <c r="E860" i="21"/>
  <c r="F860" i="21"/>
  <c r="H859" i="21"/>
  <c r="G859" i="21"/>
  <c r="E859" i="21"/>
  <c r="F859" i="21"/>
  <c r="H858" i="21"/>
  <c r="G858" i="21"/>
  <c r="E858" i="21"/>
  <c r="F858" i="21"/>
  <c r="H857" i="21"/>
  <c r="G857" i="21"/>
  <c r="E857" i="21"/>
  <c r="F857" i="21"/>
  <c r="H856" i="21"/>
  <c r="G856" i="21"/>
  <c r="E856" i="21"/>
  <c r="F856" i="21"/>
  <c r="H855" i="21"/>
  <c r="G855" i="21"/>
  <c r="E855" i="21"/>
  <c r="F855" i="21"/>
  <c r="H854" i="21"/>
  <c r="G854" i="21"/>
  <c r="E854" i="21"/>
  <c r="F854" i="21"/>
  <c r="H853" i="21"/>
  <c r="G853" i="21"/>
  <c r="E853" i="21"/>
  <c r="F853" i="21"/>
  <c r="H852" i="21"/>
  <c r="G852" i="21"/>
  <c r="E852" i="21"/>
  <c r="F852" i="21"/>
  <c r="H851" i="21"/>
  <c r="G851" i="21"/>
  <c r="E851" i="21"/>
  <c r="F851" i="21"/>
  <c r="H850" i="21"/>
  <c r="G850" i="21"/>
  <c r="E850" i="21"/>
  <c r="F850" i="21"/>
  <c r="H849" i="21"/>
  <c r="G849" i="21"/>
  <c r="E849" i="21"/>
  <c r="F849" i="21"/>
  <c r="H848" i="21"/>
  <c r="G848" i="21"/>
  <c r="E848" i="21"/>
  <c r="F848" i="21"/>
  <c r="H847" i="21"/>
  <c r="G847" i="21"/>
  <c r="E847" i="21"/>
  <c r="F847" i="21"/>
  <c r="H846" i="21"/>
  <c r="G846" i="21"/>
  <c r="E846" i="21"/>
  <c r="F846" i="21"/>
  <c r="H845" i="21"/>
  <c r="G845" i="21"/>
  <c r="E845" i="21"/>
  <c r="F845" i="21"/>
  <c r="H844" i="21"/>
  <c r="G844" i="21"/>
  <c r="E844" i="21"/>
  <c r="F844" i="21"/>
  <c r="H843" i="21"/>
  <c r="G843" i="21"/>
  <c r="E843" i="21"/>
  <c r="F843" i="21"/>
  <c r="H842" i="21"/>
  <c r="G842" i="21"/>
  <c r="E842" i="21"/>
  <c r="F842" i="21"/>
  <c r="H841" i="21"/>
  <c r="G841" i="21"/>
  <c r="E841" i="21"/>
  <c r="F841" i="21"/>
  <c r="H840" i="21"/>
  <c r="G840" i="21"/>
  <c r="E840" i="21"/>
  <c r="F840" i="21"/>
  <c r="H839" i="21"/>
  <c r="G839" i="21"/>
  <c r="E839" i="21"/>
  <c r="F839" i="21"/>
  <c r="H838" i="21"/>
  <c r="G838" i="21"/>
  <c r="E838" i="21"/>
  <c r="F838" i="21"/>
  <c r="H837" i="21"/>
  <c r="G837" i="21"/>
  <c r="E837" i="21"/>
  <c r="F837" i="21"/>
  <c r="H836" i="21"/>
  <c r="G836" i="21"/>
  <c r="E836" i="21"/>
  <c r="F836" i="21"/>
  <c r="H835" i="21"/>
  <c r="G835" i="21"/>
  <c r="E835" i="21"/>
  <c r="F835" i="21"/>
  <c r="H834" i="21"/>
  <c r="G834" i="21"/>
  <c r="E834" i="21"/>
  <c r="F834" i="21"/>
  <c r="H833" i="21"/>
  <c r="G833" i="21"/>
  <c r="E833" i="21"/>
  <c r="F833" i="21"/>
  <c r="H832" i="21"/>
  <c r="G832" i="21"/>
  <c r="E832" i="21"/>
  <c r="F832" i="21"/>
  <c r="H831" i="21"/>
  <c r="G831" i="21"/>
  <c r="E831" i="21"/>
  <c r="F831" i="21"/>
  <c r="H830" i="21"/>
  <c r="G830" i="21"/>
  <c r="E830" i="21"/>
  <c r="F830" i="21"/>
  <c r="H829" i="21"/>
  <c r="G829" i="21"/>
  <c r="E829" i="21"/>
  <c r="F829" i="21"/>
  <c r="H828" i="21"/>
  <c r="G828" i="21"/>
  <c r="E828" i="21"/>
  <c r="F828" i="21"/>
  <c r="H827" i="21"/>
  <c r="G827" i="21"/>
  <c r="E827" i="21"/>
  <c r="F827" i="21"/>
  <c r="H826" i="21"/>
  <c r="G826" i="21"/>
  <c r="E826" i="21"/>
  <c r="F826" i="21"/>
  <c r="H825" i="21"/>
  <c r="G825" i="21"/>
  <c r="E825" i="21"/>
  <c r="F825" i="21"/>
  <c r="H824" i="21"/>
  <c r="G824" i="21"/>
  <c r="E824" i="21"/>
  <c r="F824" i="21"/>
  <c r="H823" i="21"/>
  <c r="G823" i="21"/>
  <c r="E823" i="21"/>
  <c r="F823" i="21"/>
  <c r="H822" i="21"/>
  <c r="G822" i="21"/>
  <c r="E822" i="21"/>
  <c r="F822" i="21"/>
  <c r="H821" i="21"/>
  <c r="G821" i="21"/>
  <c r="E821" i="21"/>
  <c r="F821" i="21"/>
  <c r="H820" i="21"/>
  <c r="G820" i="21"/>
  <c r="E820" i="21"/>
  <c r="F820" i="21"/>
  <c r="H819" i="21"/>
  <c r="G819" i="21"/>
  <c r="E819" i="21"/>
  <c r="F819" i="21"/>
  <c r="H818" i="21"/>
  <c r="G818" i="21"/>
  <c r="E818" i="21"/>
  <c r="F818" i="21"/>
  <c r="H817" i="21"/>
  <c r="G817" i="21"/>
  <c r="E817" i="21"/>
  <c r="F817" i="21"/>
  <c r="H816" i="21"/>
  <c r="G816" i="21"/>
  <c r="E816" i="21"/>
  <c r="F816" i="21"/>
  <c r="H815" i="21"/>
  <c r="G815" i="21"/>
  <c r="E815" i="21"/>
  <c r="F815" i="21"/>
  <c r="H814" i="21"/>
  <c r="G814" i="21"/>
  <c r="E814" i="21"/>
  <c r="F814" i="21"/>
  <c r="H813" i="21"/>
  <c r="G813" i="21"/>
  <c r="E813" i="21"/>
  <c r="F813" i="21"/>
  <c r="H812" i="21"/>
  <c r="G812" i="21"/>
  <c r="E812" i="21"/>
  <c r="F812" i="21"/>
  <c r="H811" i="21"/>
  <c r="G811" i="21"/>
  <c r="E811" i="21"/>
  <c r="F811" i="21"/>
  <c r="H810" i="21"/>
  <c r="G810" i="21"/>
  <c r="E810" i="21"/>
  <c r="F810" i="21"/>
  <c r="H809" i="21"/>
  <c r="G809" i="21"/>
  <c r="E809" i="21"/>
  <c r="F809" i="21"/>
  <c r="H808" i="21"/>
  <c r="G808" i="21"/>
  <c r="E808" i="21"/>
  <c r="F808" i="21"/>
  <c r="H807" i="21"/>
  <c r="G807" i="21"/>
  <c r="E807" i="21"/>
  <c r="F807" i="21"/>
  <c r="H806" i="21"/>
  <c r="G806" i="21"/>
  <c r="E806" i="21"/>
  <c r="F806" i="21"/>
  <c r="H805" i="21"/>
  <c r="G805" i="21"/>
  <c r="E805" i="21"/>
  <c r="F805" i="21"/>
  <c r="H804" i="21"/>
  <c r="G804" i="21"/>
  <c r="E804" i="21"/>
  <c r="F804" i="21"/>
  <c r="H803" i="21"/>
  <c r="G803" i="21"/>
  <c r="E803" i="21"/>
  <c r="F803" i="21"/>
  <c r="H802" i="21"/>
  <c r="G802" i="21"/>
  <c r="E802" i="21"/>
  <c r="F802" i="21"/>
  <c r="H801" i="21"/>
  <c r="G801" i="21"/>
  <c r="E801" i="21"/>
  <c r="F801" i="21"/>
  <c r="H800" i="21"/>
  <c r="G800" i="21"/>
  <c r="E800" i="21"/>
  <c r="F800" i="21"/>
  <c r="H799" i="21"/>
  <c r="G799" i="21"/>
  <c r="E799" i="21"/>
  <c r="F799" i="21"/>
  <c r="H798" i="21"/>
  <c r="G798" i="21"/>
  <c r="E798" i="21"/>
  <c r="F798" i="21"/>
  <c r="H797" i="21"/>
  <c r="G797" i="21"/>
  <c r="E797" i="21"/>
  <c r="F797" i="21"/>
  <c r="H796" i="21"/>
  <c r="G796" i="21"/>
  <c r="E796" i="21"/>
  <c r="F796" i="21"/>
  <c r="H795" i="21"/>
  <c r="G795" i="21"/>
  <c r="E795" i="21"/>
  <c r="F795" i="21"/>
  <c r="H794" i="21"/>
  <c r="G794" i="21"/>
  <c r="E794" i="21"/>
  <c r="F794" i="21"/>
  <c r="H793" i="21"/>
  <c r="G793" i="21"/>
  <c r="E793" i="21"/>
  <c r="F793" i="21"/>
  <c r="H792" i="21"/>
  <c r="G792" i="21"/>
  <c r="E792" i="21"/>
  <c r="F792" i="21"/>
  <c r="H791" i="21"/>
  <c r="G791" i="21"/>
  <c r="E791" i="21"/>
  <c r="F791" i="21"/>
  <c r="H790" i="21"/>
  <c r="G790" i="21"/>
  <c r="E790" i="21"/>
  <c r="F790" i="21"/>
  <c r="H789" i="21"/>
  <c r="G789" i="21"/>
  <c r="E789" i="21"/>
  <c r="F789" i="21"/>
  <c r="H788" i="21"/>
  <c r="G788" i="21"/>
  <c r="E788" i="21"/>
  <c r="F788" i="21"/>
  <c r="H787" i="21"/>
  <c r="G787" i="21"/>
  <c r="E787" i="21"/>
  <c r="F787" i="21"/>
  <c r="H786" i="21"/>
  <c r="G786" i="21"/>
  <c r="E786" i="21"/>
  <c r="F786" i="21"/>
  <c r="H785" i="21"/>
  <c r="G785" i="21"/>
  <c r="E785" i="21"/>
  <c r="F785" i="21"/>
  <c r="H784" i="21"/>
  <c r="G784" i="21"/>
  <c r="E784" i="21"/>
  <c r="F784" i="21"/>
  <c r="H783" i="21"/>
  <c r="G783" i="21"/>
  <c r="E783" i="21"/>
  <c r="F783" i="21"/>
  <c r="H782" i="21"/>
  <c r="G782" i="21"/>
  <c r="E782" i="21"/>
  <c r="F782" i="21"/>
  <c r="H781" i="21"/>
  <c r="G781" i="21"/>
  <c r="E781" i="21"/>
  <c r="F781" i="21"/>
  <c r="H780" i="21"/>
  <c r="G780" i="21"/>
  <c r="E780" i="21"/>
  <c r="F780" i="21"/>
  <c r="H779" i="21"/>
  <c r="G779" i="21"/>
  <c r="E779" i="21"/>
  <c r="F779" i="21"/>
  <c r="H778" i="21"/>
  <c r="G778" i="21"/>
  <c r="E778" i="21"/>
  <c r="F778" i="21"/>
  <c r="H777" i="21"/>
  <c r="G777" i="21"/>
  <c r="E777" i="21"/>
  <c r="F777" i="21"/>
  <c r="H776" i="21"/>
  <c r="G776" i="21"/>
  <c r="E776" i="21"/>
  <c r="F776" i="21"/>
  <c r="H775" i="21"/>
  <c r="G775" i="21"/>
  <c r="E775" i="21"/>
  <c r="F775" i="21"/>
  <c r="H774" i="21"/>
  <c r="G774" i="21"/>
  <c r="E774" i="21"/>
  <c r="F774" i="21"/>
  <c r="H773" i="21"/>
  <c r="G773" i="21"/>
  <c r="E773" i="21"/>
  <c r="F773" i="21"/>
  <c r="H772" i="21"/>
  <c r="G772" i="21"/>
  <c r="E772" i="21"/>
  <c r="F772" i="21"/>
  <c r="H771" i="21"/>
  <c r="G771" i="21"/>
  <c r="E771" i="21"/>
  <c r="F771" i="21"/>
  <c r="H770" i="21"/>
  <c r="G770" i="21"/>
  <c r="E770" i="21"/>
  <c r="F770" i="21"/>
  <c r="H769" i="21"/>
  <c r="G769" i="21"/>
  <c r="E769" i="21"/>
  <c r="F769" i="21"/>
  <c r="H768" i="21"/>
  <c r="G768" i="21"/>
  <c r="E768" i="21"/>
  <c r="F768" i="21"/>
  <c r="H767" i="21"/>
  <c r="G767" i="21"/>
  <c r="E767" i="21"/>
  <c r="F767" i="21"/>
  <c r="H766" i="21"/>
  <c r="G766" i="21"/>
  <c r="E766" i="21"/>
  <c r="F766" i="21"/>
  <c r="H765" i="21"/>
  <c r="G765" i="21"/>
  <c r="E765" i="21"/>
  <c r="F765" i="21"/>
  <c r="H764" i="21"/>
  <c r="G764" i="21"/>
  <c r="E764" i="21"/>
  <c r="F764" i="21"/>
  <c r="H763" i="21"/>
  <c r="G763" i="21"/>
  <c r="E763" i="21"/>
  <c r="F763" i="21"/>
  <c r="H762" i="21"/>
  <c r="G762" i="21"/>
  <c r="E762" i="21"/>
  <c r="F762" i="21"/>
  <c r="H761" i="21"/>
  <c r="G761" i="21"/>
  <c r="E761" i="21"/>
  <c r="F761" i="21"/>
  <c r="H760" i="21"/>
  <c r="G760" i="21"/>
  <c r="E760" i="21"/>
  <c r="F760" i="21"/>
  <c r="H759" i="21"/>
  <c r="G759" i="21"/>
  <c r="E759" i="21"/>
  <c r="F759" i="21"/>
  <c r="H758" i="21"/>
  <c r="G758" i="21"/>
  <c r="E758" i="21"/>
  <c r="F758" i="21"/>
  <c r="H757" i="21"/>
  <c r="G757" i="21"/>
  <c r="E757" i="21"/>
  <c r="F757" i="21"/>
  <c r="H756" i="21"/>
  <c r="G756" i="21"/>
  <c r="E756" i="21"/>
  <c r="F756" i="21"/>
  <c r="H755" i="21"/>
  <c r="G755" i="21"/>
  <c r="E755" i="21"/>
  <c r="F755" i="21"/>
  <c r="H754" i="21"/>
  <c r="G754" i="21"/>
  <c r="E754" i="21"/>
  <c r="F754" i="21"/>
  <c r="H753" i="21"/>
  <c r="G753" i="21"/>
  <c r="E753" i="21"/>
  <c r="F753" i="21"/>
  <c r="H752" i="21"/>
  <c r="G752" i="21"/>
  <c r="E752" i="21"/>
  <c r="F752" i="21"/>
  <c r="H751" i="21"/>
  <c r="G751" i="21"/>
  <c r="E751" i="21"/>
  <c r="F751" i="21"/>
  <c r="H750" i="21"/>
  <c r="G750" i="21"/>
  <c r="E750" i="21"/>
  <c r="F750" i="21"/>
  <c r="H749" i="21"/>
  <c r="G749" i="21"/>
  <c r="E749" i="21"/>
  <c r="F749" i="21"/>
  <c r="H748" i="21"/>
  <c r="G748" i="21"/>
  <c r="E748" i="21"/>
  <c r="F748" i="21"/>
  <c r="H747" i="21"/>
  <c r="G747" i="21"/>
  <c r="E747" i="21"/>
  <c r="F747" i="21"/>
  <c r="H746" i="21"/>
  <c r="G746" i="21"/>
  <c r="E746" i="21"/>
  <c r="F746" i="21"/>
  <c r="H745" i="21"/>
  <c r="G745" i="21"/>
  <c r="E745" i="21"/>
  <c r="F745" i="21"/>
  <c r="H744" i="21"/>
  <c r="G744" i="21"/>
  <c r="E744" i="21"/>
  <c r="F744" i="21"/>
  <c r="H743" i="21"/>
  <c r="G743" i="21"/>
  <c r="E743" i="21"/>
  <c r="F743" i="21"/>
  <c r="H742" i="21"/>
  <c r="G742" i="21"/>
  <c r="E742" i="21"/>
  <c r="F742" i="21"/>
  <c r="H741" i="21"/>
  <c r="G741" i="21"/>
  <c r="E741" i="21"/>
  <c r="F741" i="21"/>
  <c r="H740" i="21"/>
  <c r="G740" i="21"/>
  <c r="E740" i="21"/>
  <c r="F740" i="21"/>
  <c r="H739" i="21"/>
  <c r="G739" i="21"/>
  <c r="E739" i="21"/>
  <c r="F739" i="21"/>
  <c r="H738" i="21"/>
  <c r="G738" i="21"/>
  <c r="E738" i="21"/>
  <c r="F738" i="21"/>
  <c r="H737" i="21"/>
  <c r="G737" i="21"/>
  <c r="E737" i="21"/>
  <c r="F737" i="21"/>
  <c r="H736" i="21"/>
  <c r="G736" i="21"/>
  <c r="E736" i="21"/>
  <c r="F736" i="21"/>
  <c r="H735" i="21"/>
  <c r="G735" i="21"/>
  <c r="E735" i="21"/>
  <c r="F735" i="21"/>
  <c r="H734" i="21"/>
  <c r="G734" i="21"/>
  <c r="E734" i="21"/>
  <c r="F734" i="21"/>
  <c r="H733" i="21"/>
  <c r="G733" i="21"/>
  <c r="E733" i="21"/>
  <c r="F733" i="21"/>
  <c r="H732" i="21"/>
  <c r="G732" i="21"/>
  <c r="E732" i="21"/>
  <c r="F732" i="21"/>
  <c r="H731" i="21"/>
  <c r="G731" i="21"/>
  <c r="E731" i="21"/>
  <c r="F731" i="21"/>
  <c r="H730" i="21"/>
  <c r="G730" i="21"/>
  <c r="E730" i="21"/>
  <c r="F730" i="21"/>
  <c r="H729" i="21"/>
  <c r="G729" i="21"/>
  <c r="E729" i="21"/>
  <c r="F729" i="21"/>
  <c r="H728" i="21"/>
  <c r="G728" i="21"/>
  <c r="E728" i="21"/>
  <c r="F728" i="21"/>
  <c r="H727" i="21"/>
  <c r="G727" i="21"/>
  <c r="E727" i="21"/>
  <c r="F727" i="21"/>
  <c r="H726" i="21"/>
  <c r="G726" i="21"/>
  <c r="E726" i="21"/>
  <c r="F726" i="21"/>
  <c r="H725" i="21"/>
  <c r="G725" i="21"/>
  <c r="E725" i="21"/>
  <c r="F725" i="21"/>
  <c r="H724" i="21"/>
  <c r="G724" i="21"/>
  <c r="E724" i="21"/>
  <c r="F724" i="21"/>
  <c r="H723" i="21"/>
  <c r="G723" i="21"/>
  <c r="E723" i="21"/>
  <c r="F723" i="21"/>
  <c r="H722" i="21"/>
  <c r="G722" i="21"/>
  <c r="E722" i="21"/>
  <c r="F722" i="21"/>
  <c r="H721" i="21"/>
  <c r="G721" i="21"/>
  <c r="E721" i="21"/>
  <c r="F721" i="21"/>
  <c r="H720" i="21"/>
  <c r="G720" i="21"/>
  <c r="E720" i="21"/>
  <c r="F720" i="21"/>
  <c r="H719" i="21"/>
  <c r="G719" i="21"/>
  <c r="E719" i="21"/>
  <c r="F719" i="21"/>
  <c r="H718" i="21"/>
  <c r="G718" i="21"/>
  <c r="E718" i="21"/>
  <c r="F718" i="21"/>
  <c r="H717" i="21"/>
  <c r="G717" i="21"/>
  <c r="E717" i="21"/>
  <c r="F717" i="21"/>
  <c r="H716" i="21"/>
  <c r="G716" i="21"/>
  <c r="E716" i="21"/>
  <c r="F716" i="21"/>
  <c r="H715" i="21"/>
  <c r="G715" i="21"/>
  <c r="E715" i="21"/>
  <c r="F715" i="21"/>
  <c r="H714" i="21"/>
  <c r="G714" i="21"/>
  <c r="E714" i="21"/>
  <c r="F714" i="21"/>
  <c r="H713" i="21"/>
  <c r="G713" i="21"/>
  <c r="E713" i="21"/>
  <c r="F713" i="21"/>
  <c r="H712" i="21"/>
  <c r="G712" i="21"/>
  <c r="E712" i="21"/>
  <c r="F712" i="21"/>
  <c r="H711" i="21"/>
  <c r="G711" i="21"/>
  <c r="E711" i="21"/>
  <c r="F711" i="21"/>
  <c r="H710" i="21"/>
  <c r="G710" i="21"/>
  <c r="E710" i="21"/>
  <c r="F710" i="21"/>
  <c r="H709" i="21"/>
  <c r="G709" i="21"/>
  <c r="E709" i="21"/>
  <c r="F709" i="21"/>
  <c r="H708" i="21"/>
  <c r="G708" i="21"/>
  <c r="E708" i="21"/>
  <c r="F708" i="21"/>
  <c r="H707" i="21"/>
  <c r="G707" i="21"/>
  <c r="E707" i="21"/>
  <c r="F707" i="21"/>
  <c r="H706" i="21"/>
  <c r="G706" i="21"/>
  <c r="E706" i="21"/>
  <c r="F706" i="21"/>
  <c r="H705" i="21"/>
  <c r="G705" i="21"/>
  <c r="E705" i="21"/>
  <c r="F705" i="21"/>
  <c r="H704" i="21"/>
  <c r="G704" i="21"/>
  <c r="E704" i="21"/>
  <c r="F704" i="21"/>
  <c r="H703" i="21"/>
  <c r="G703" i="21"/>
  <c r="E703" i="21"/>
  <c r="F703" i="21"/>
  <c r="H702" i="21"/>
  <c r="G702" i="21"/>
  <c r="E702" i="21"/>
  <c r="F702" i="21"/>
  <c r="H701" i="21"/>
  <c r="G701" i="21"/>
  <c r="E701" i="21"/>
  <c r="F701" i="21"/>
  <c r="H700" i="21"/>
  <c r="G700" i="21"/>
  <c r="E700" i="21"/>
  <c r="F700" i="21"/>
  <c r="H699" i="21"/>
  <c r="G699" i="21"/>
  <c r="E699" i="21"/>
  <c r="F699" i="21"/>
  <c r="H698" i="21"/>
  <c r="G698" i="21"/>
  <c r="E698" i="21"/>
  <c r="F698" i="21"/>
  <c r="H697" i="21"/>
  <c r="G697" i="21"/>
  <c r="E697" i="21"/>
  <c r="F697" i="21"/>
  <c r="H696" i="21"/>
  <c r="G696" i="21"/>
  <c r="E696" i="21"/>
  <c r="F696" i="21"/>
  <c r="H695" i="21"/>
  <c r="G695" i="21"/>
  <c r="E695" i="21"/>
  <c r="F695" i="21"/>
  <c r="H694" i="21"/>
  <c r="G694" i="21"/>
  <c r="E694" i="21"/>
  <c r="F694" i="21"/>
  <c r="H693" i="21"/>
  <c r="G693" i="21"/>
  <c r="E693" i="21"/>
  <c r="F693" i="21"/>
  <c r="H692" i="21"/>
  <c r="G692" i="21"/>
  <c r="E692" i="21"/>
  <c r="F692" i="21"/>
  <c r="H691" i="21"/>
  <c r="G691" i="21"/>
  <c r="E691" i="21"/>
  <c r="F691" i="21"/>
  <c r="H690" i="21"/>
  <c r="G690" i="21"/>
  <c r="E690" i="21"/>
  <c r="F690" i="21"/>
  <c r="H689" i="21"/>
  <c r="G689" i="21"/>
  <c r="E689" i="21"/>
  <c r="F689" i="21"/>
  <c r="H688" i="21"/>
  <c r="G688" i="21"/>
  <c r="E688" i="21"/>
  <c r="F688" i="21"/>
  <c r="H687" i="21"/>
  <c r="G687" i="21"/>
  <c r="E687" i="21"/>
  <c r="F687" i="21"/>
  <c r="H686" i="21"/>
  <c r="G686" i="21"/>
  <c r="E686" i="21"/>
  <c r="F686" i="21"/>
  <c r="H685" i="21"/>
  <c r="G685" i="21"/>
  <c r="E685" i="21"/>
  <c r="F685" i="21"/>
  <c r="H684" i="21"/>
  <c r="G684" i="21"/>
  <c r="E684" i="21"/>
  <c r="F684" i="21"/>
  <c r="H683" i="21"/>
  <c r="G683" i="21"/>
  <c r="E683" i="21"/>
  <c r="F683" i="21"/>
  <c r="H682" i="21"/>
  <c r="G682" i="21"/>
  <c r="E682" i="21"/>
  <c r="F682" i="21"/>
  <c r="H681" i="21"/>
  <c r="G681" i="21"/>
  <c r="E681" i="21"/>
  <c r="F681" i="21"/>
  <c r="H680" i="21"/>
  <c r="G680" i="21"/>
  <c r="E680" i="21"/>
  <c r="F680" i="21"/>
  <c r="H679" i="21"/>
  <c r="G679" i="21"/>
  <c r="E679" i="21"/>
  <c r="F679" i="21"/>
  <c r="H678" i="21"/>
  <c r="G678" i="21"/>
  <c r="E678" i="21"/>
  <c r="F678" i="21"/>
  <c r="H677" i="21"/>
  <c r="G677" i="21"/>
  <c r="E677" i="21"/>
  <c r="F677" i="21"/>
  <c r="H676" i="21"/>
  <c r="G676" i="21"/>
  <c r="E676" i="21"/>
  <c r="F676" i="21"/>
  <c r="H675" i="21"/>
  <c r="G675" i="21"/>
  <c r="E675" i="21"/>
  <c r="F675" i="21"/>
  <c r="H674" i="21"/>
  <c r="G674" i="21"/>
  <c r="E674" i="21"/>
  <c r="F674" i="21"/>
  <c r="H673" i="21"/>
  <c r="G673" i="21"/>
  <c r="E673" i="21"/>
  <c r="F673" i="21"/>
  <c r="H672" i="21"/>
  <c r="G672" i="21"/>
  <c r="E672" i="21"/>
  <c r="F672" i="21"/>
  <c r="H671" i="21"/>
  <c r="G671" i="21"/>
  <c r="E671" i="21"/>
  <c r="F671" i="21"/>
  <c r="H670" i="21"/>
  <c r="G670" i="21"/>
  <c r="E670" i="21"/>
  <c r="F670" i="21"/>
  <c r="H669" i="21"/>
  <c r="G669" i="21"/>
  <c r="E669" i="21"/>
  <c r="F669" i="21"/>
  <c r="H668" i="21"/>
  <c r="G668" i="21"/>
  <c r="E668" i="21"/>
  <c r="F668" i="21"/>
  <c r="H667" i="21"/>
  <c r="G667" i="21"/>
  <c r="E667" i="21"/>
  <c r="F667" i="21"/>
  <c r="H666" i="21"/>
  <c r="G666" i="21"/>
  <c r="E666" i="21"/>
  <c r="F666" i="21"/>
  <c r="H665" i="21"/>
  <c r="G665" i="21"/>
  <c r="E665" i="21"/>
  <c r="F665" i="21"/>
  <c r="H664" i="21"/>
  <c r="G664" i="21"/>
  <c r="E664" i="21"/>
  <c r="F664" i="21"/>
  <c r="H663" i="21"/>
  <c r="G663" i="21"/>
  <c r="E663" i="21"/>
  <c r="F663" i="21"/>
  <c r="H662" i="21"/>
  <c r="G662" i="21"/>
  <c r="E662" i="21"/>
  <c r="F662" i="21"/>
  <c r="H661" i="21"/>
  <c r="G661" i="21"/>
  <c r="E661" i="21"/>
  <c r="F661" i="21"/>
  <c r="H660" i="21"/>
  <c r="G660" i="21"/>
  <c r="E660" i="21"/>
  <c r="F660" i="21"/>
  <c r="H659" i="21"/>
  <c r="G659" i="21"/>
  <c r="E659" i="21"/>
  <c r="F659" i="21"/>
  <c r="H658" i="21"/>
  <c r="G658" i="21"/>
  <c r="E658" i="21"/>
  <c r="F658" i="21"/>
  <c r="H657" i="21"/>
  <c r="G657" i="21"/>
  <c r="E657" i="21"/>
  <c r="F657" i="21"/>
  <c r="H656" i="21"/>
  <c r="G656" i="21"/>
  <c r="E656" i="21"/>
  <c r="F656" i="21"/>
  <c r="H655" i="21"/>
  <c r="G655" i="21"/>
  <c r="E655" i="21"/>
  <c r="F655" i="21"/>
  <c r="H654" i="21"/>
  <c r="G654" i="21"/>
  <c r="E654" i="21"/>
  <c r="F654" i="21"/>
  <c r="H653" i="21"/>
  <c r="G653" i="21"/>
  <c r="E653" i="21"/>
  <c r="F653" i="21"/>
  <c r="H652" i="21"/>
  <c r="G652" i="21"/>
  <c r="E652" i="21"/>
  <c r="F652" i="21"/>
  <c r="H651" i="21"/>
  <c r="G651" i="21"/>
  <c r="E651" i="21"/>
  <c r="F651" i="21"/>
  <c r="H650" i="21"/>
  <c r="G650" i="21"/>
  <c r="E650" i="21"/>
  <c r="F650" i="21"/>
  <c r="H649" i="21"/>
  <c r="G649" i="21"/>
  <c r="E649" i="21"/>
  <c r="F649" i="21"/>
  <c r="H648" i="21"/>
  <c r="G648" i="21"/>
  <c r="E648" i="21"/>
  <c r="F648" i="21"/>
  <c r="H647" i="21"/>
  <c r="G647" i="21"/>
  <c r="E647" i="21"/>
  <c r="F647" i="21"/>
  <c r="H646" i="21"/>
  <c r="G646" i="21"/>
  <c r="E646" i="21"/>
  <c r="F646" i="21"/>
  <c r="H645" i="21"/>
  <c r="G645" i="21"/>
  <c r="E645" i="21"/>
  <c r="F645" i="21"/>
  <c r="H644" i="21"/>
  <c r="G644" i="21"/>
  <c r="E644" i="21"/>
  <c r="F644" i="21"/>
  <c r="H643" i="21"/>
  <c r="G643" i="21"/>
  <c r="E643" i="21"/>
  <c r="F643" i="21"/>
  <c r="H642" i="21"/>
  <c r="G642" i="21"/>
  <c r="E642" i="21"/>
  <c r="F642" i="21"/>
  <c r="H641" i="21"/>
  <c r="G641" i="21"/>
  <c r="E641" i="21"/>
  <c r="F641" i="21"/>
  <c r="H640" i="21"/>
  <c r="G640" i="21"/>
  <c r="E640" i="21"/>
  <c r="F640" i="21"/>
  <c r="H639" i="21"/>
  <c r="G639" i="21"/>
  <c r="E639" i="21"/>
  <c r="F639" i="21"/>
  <c r="H638" i="21"/>
  <c r="G638" i="21"/>
  <c r="E638" i="21"/>
  <c r="F638" i="21"/>
  <c r="H637" i="21"/>
  <c r="G637" i="21"/>
  <c r="E637" i="21"/>
  <c r="F637" i="21"/>
  <c r="H636" i="21"/>
  <c r="G636" i="21"/>
  <c r="E636" i="21"/>
  <c r="F636" i="21"/>
  <c r="H635" i="21"/>
  <c r="G635" i="21"/>
  <c r="E635" i="21"/>
  <c r="F635" i="21"/>
  <c r="H634" i="21"/>
  <c r="G634" i="21"/>
  <c r="E634" i="21"/>
  <c r="F634" i="21"/>
  <c r="H633" i="21"/>
  <c r="G633" i="21"/>
  <c r="E633" i="21"/>
  <c r="F633" i="21"/>
  <c r="H632" i="21"/>
  <c r="G632" i="21"/>
  <c r="E632" i="21"/>
  <c r="F632" i="21"/>
  <c r="H631" i="21"/>
  <c r="G631" i="21"/>
  <c r="E631" i="21"/>
  <c r="F631" i="21"/>
  <c r="H630" i="21"/>
  <c r="G630" i="21"/>
  <c r="E630" i="21"/>
  <c r="F630" i="21"/>
  <c r="H629" i="21"/>
  <c r="G629" i="21"/>
  <c r="E629" i="21"/>
  <c r="F629" i="21"/>
  <c r="H628" i="21"/>
  <c r="G628" i="21"/>
  <c r="E628" i="21"/>
  <c r="F628" i="21"/>
  <c r="H627" i="21"/>
  <c r="G627" i="21"/>
  <c r="E627" i="21"/>
  <c r="F627" i="21"/>
  <c r="H626" i="21"/>
  <c r="G626" i="21"/>
  <c r="E626" i="21"/>
  <c r="F626" i="21"/>
  <c r="H625" i="21"/>
  <c r="G625" i="21"/>
  <c r="E625" i="21"/>
  <c r="F625" i="21"/>
  <c r="H624" i="21"/>
  <c r="G624" i="21"/>
  <c r="E624" i="21"/>
  <c r="F624" i="21"/>
  <c r="H623" i="21"/>
  <c r="G623" i="21"/>
  <c r="E623" i="21"/>
  <c r="F623" i="21"/>
  <c r="H622" i="21"/>
  <c r="G622" i="21"/>
  <c r="E622" i="21"/>
  <c r="F622" i="21"/>
  <c r="H621" i="21"/>
  <c r="G621" i="21"/>
  <c r="E621" i="21"/>
  <c r="F621" i="21"/>
  <c r="H620" i="21"/>
  <c r="G620" i="21"/>
  <c r="E620" i="21"/>
  <c r="F620" i="21"/>
  <c r="H619" i="21"/>
  <c r="G619" i="21"/>
  <c r="E619" i="21"/>
  <c r="F619" i="21"/>
  <c r="H618" i="21"/>
  <c r="G618" i="21"/>
  <c r="E618" i="21"/>
  <c r="F618" i="21"/>
  <c r="H617" i="21"/>
  <c r="G617" i="21"/>
  <c r="E617" i="21"/>
  <c r="F617" i="21"/>
  <c r="H616" i="21"/>
  <c r="G616" i="21"/>
  <c r="E616" i="21"/>
  <c r="F616" i="21"/>
  <c r="H615" i="21"/>
  <c r="G615" i="21"/>
  <c r="E615" i="21"/>
  <c r="F615" i="21"/>
  <c r="H614" i="21"/>
  <c r="G614" i="21"/>
  <c r="E614" i="21"/>
  <c r="F614" i="21"/>
  <c r="H613" i="21"/>
  <c r="G613" i="21"/>
  <c r="E613" i="21"/>
  <c r="F613" i="21"/>
  <c r="H612" i="21"/>
  <c r="G612" i="21"/>
  <c r="E612" i="21"/>
  <c r="F612" i="21"/>
  <c r="H611" i="21"/>
  <c r="G611" i="21"/>
  <c r="E611" i="21"/>
  <c r="F611" i="21"/>
  <c r="H610" i="21"/>
  <c r="G610" i="21"/>
  <c r="E610" i="21"/>
  <c r="F610" i="21"/>
  <c r="H609" i="21"/>
  <c r="G609" i="21"/>
  <c r="E609" i="21"/>
  <c r="F609" i="21"/>
  <c r="H608" i="21"/>
  <c r="G608" i="21"/>
  <c r="E608" i="21"/>
  <c r="F608" i="21"/>
  <c r="H607" i="21"/>
  <c r="G607" i="21"/>
  <c r="E607" i="21"/>
  <c r="F607" i="21"/>
  <c r="H606" i="21"/>
  <c r="G606" i="21"/>
  <c r="E606" i="21"/>
  <c r="F606" i="21"/>
  <c r="H605" i="21"/>
  <c r="G605" i="21"/>
  <c r="E605" i="21"/>
  <c r="F605" i="21"/>
  <c r="H604" i="21"/>
  <c r="G604" i="21"/>
  <c r="E604" i="21"/>
  <c r="F604" i="21"/>
  <c r="H603" i="21"/>
  <c r="G603" i="21"/>
  <c r="E603" i="21"/>
  <c r="F603" i="21"/>
  <c r="H602" i="21"/>
  <c r="G602" i="21"/>
  <c r="E602" i="21"/>
  <c r="F602" i="21"/>
  <c r="H601" i="21"/>
  <c r="G601" i="21"/>
  <c r="E601" i="21"/>
  <c r="F601" i="21"/>
  <c r="H600" i="21"/>
  <c r="G600" i="21"/>
  <c r="E600" i="21"/>
  <c r="F600" i="21"/>
  <c r="H599" i="21"/>
  <c r="G599" i="21"/>
  <c r="E599" i="21"/>
  <c r="F599" i="21"/>
  <c r="H598" i="21"/>
  <c r="G598" i="21"/>
  <c r="E598" i="21"/>
  <c r="F598" i="21"/>
  <c r="H597" i="21"/>
  <c r="G597" i="21"/>
  <c r="E597" i="21"/>
  <c r="F597" i="21"/>
  <c r="H596" i="21"/>
  <c r="G596" i="21"/>
  <c r="E596" i="21"/>
  <c r="F596" i="21"/>
  <c r="H595" i="21"/>
  <c r="G595" i="21"/>
  <c r="E595" i="21"/>
  <c r="F595" i="21"/>
  <c r="H594" i="21"/>
  <c r="G594" i="21"/>
  <c r="E594" i="21"/>
  <c r="F594" i="21"/>
  <c r="H593" i="21"/>
  <c r="G593" i="21"/>
  <c r="E593" i="21"/>
  <c r="F593" i="21"/>
  <c r="H592" i="21"/>
  <c r="G592" i="21"/>
  <c r="E592" i="21"/>
  <c r="F592" i="21"/>
  <c r="H591" i="21"/>
  <c r="G591" i="21"/>
  <c r="E591" i="21"/>
  <c r="F591" i="21"/>
  <c r="H590" i="21"/>
  <c r="G590" i="21"/>
  <c r="E590" i="21"/>
  <c r="F590" i="21"/>
  <c r="H589" i="21"/>
  <c r="G589" i="21"/>
  <c r="E589" i="21"/>
  <c r="F589" i="21"/>
  <c r="H588" i="21"/>
  <c r="G588" i="21"/>
  <c r="E588" i="21"/>
  <c r="F588" i="21"/>
  <c r="H587" i="21"/>
  <c r="G587" i="21"/>
  <c r="E587" i="21"/>
  <c r="F587" i="21"/>
  <c r="H586" i="21"/>
  <c r="G586" i="21"/>
  <c r="E586" i="21"/>
  <c r="F586" i="21"/>
  <c r="H585" i="21"/>
  <c r="G585" i="21"/>
  <c r="E585" i="21"/>
  <c r="F585" i="21"/>
  <c r="H584" i="21"/>
  <c r="G584" i="21"/>
  <c r="E584" i="21"/>
  <c r="F584" i="21"/>
  <c r="H583" i="21"/>
  <c r="G583" i="21"/>
  <c r="E583" i="21"/>
  <c r="F583" i="21"/>
  <c r="H582" i="21"/>
  <c r="G582" i="21"/>
  <c r="E582" i="21"/>
  <c r="F582" i="21"/>
  <c r="H581" i="21"/>
  <c r="G581" i="21"/>
  <c r="E581" i="21"/>
  <c r="F581" i="21"/>
  <c r="H580" i="21"/>
  <c r="G580" i="21"/>
  <c r="E580" i="21"/>
  <c r="F580" i="21"/>
  <c r="H579" i="21"/>
  <c r="G579" i="21"/>
  <c r="E579" i="21"/>
  <c r="F579" i="21"/>
  <c r="H578" i="21"/>
  <c r="G578" i="21"/>
  <c r="E578" i="21"/>
  <c r="F578" i="21"/>
  <c r="H577" i="21"/>
  <c r="G577" i="21"/>
  <c r="E577" i="21"/>
  <c r="F577" i="21"/>
  <c r="H576" i="21"/>
  <c r="G576" i="21"/>
  <c r="E576" i="21"/>
  <c r="F576" i="21"/>
  <c r="H575" i="21"/>
  <c r="G575" i="21"/>
  <c r="E575" i="21"/>
  <c r="F575" i="21"/>
  <c r="H574" i="21"/>
  <c r="G574" i="21"/>
  <c r="E574" i="21"/>
  <c r="F574" i="21"/>
  <c r="H573" i="21"/>
  <c r="G573" i="21"/>
  <c r="E573" i="21"/>
  <c r="F573" i="21"/>
  <c r="H572" i="21"/>
  <c r="G572" i="21"/>
  <c r="E572" i="21"/>
  <c r="F572" i="21"/>
  <c r="H571" i="21"/>
  <c r="G571" i="21"/>
  <c r="E571" i="21"/>
  <c r="F571" i="21"/>
  <c r="H570" i="21"/>
  <c r="G570" i="21"/>
  <c r="E570" i="21"/>
  <c r="F570" i="21"/>
  <c r="H569" i="21"/>
  <c r="G569" i="21"/>
  <c r="E569" i="21"/>
  <c r="F569" i="21"/>
  <c r="H568" i="21"/>
  <c r="G568" i="21"/>
  <c r="E568" i="21"/>
  <c r="F568" i="21"/>
  <c r="H567" i="21"/>
  <c r="G567" i="21"/>
  <c r="E567" i="21"/>
  <c r="F567" i="21"/>
  <c r="H566" i="21"/>
  <c r="G566" i="21"/>
  <c r="E566" i="21"/>
  <c r="F566" i="21"/>
  <c r="H565" i="21"/>
  <c r="G565" i="21"/>
  <c r="E565" i="21"/>
  <c r="F565" i="21"/>
  <c r="H564" i="21"/>
  <c r="G564" i="21"/>
  <c r="E564" i="21"/>
  <c r="F564" i="21"/>
  <c r="H563" i="21"/>
  <c r="G563" i="21"/>
  <c r="E563" i="21"/>
  <c r="F563" i="21"/>
  <c r="H562" i="21"/>
  <c r="G562" i="21"/>
  <c r="E562" i="21"/>
  <c r="F562" i="21"/>
  <c r="H561" i="21"/>
  <c r="G561" i="21"/>
  <c r="E561" i="21"/>
  <c r="F561" i="21"/>
  <c r="H560" i="21"/>
  <c r="G560" i="21"/>
  <c r="E560" i="21"/>
  <c r="F560" i="21"/>
  <c r="H559" i="21"/>
  <c r="G559" i="21"/>
  <c r="E559" i="21"/>
  <c r="F559" i="21"/>
  <c r="H558" i="21"/>
  <c r="G558" i="21"/>
  <c r="E558" i="21"/>
  <c r="F558" i="21"/>
  <c r="H557" i="21"/>
  <c r="G557" i="21"/>
  <c r="E557" i="21"/>
  <c r="F557" i="21"/>
  <c r="H556" i="21"/>
  <c r="G556" i="21"/>
  <c r="E556" i="21"/>
  <c r="F556" i="21"/>
  <c r="H555" i="21"/>
  <c r="G555" i="21"/>
  <c r="E555" i="21"/>
  <c r="F555" i="21"/>
  <c r="H554" i="21"/>
  <c r="G554" i="21"/>
  <c r="E554" i="21"/>
  <c r="F554" i="21"/>
  <c r="H553" i="21"/>
  <c r="G553" i="21"/>
  <c r="E553" i="21"/>
  <c r="F553" i="21"/>
  <c r="H552" i="21"/>
  <c r="G552" i="21"/>
  <c r="E552" i="21"/>
  <c r="F552" i="21"/>
  <c r="H551" i="21"/>
  <c r="G551" i="21"/>
  <c r="E551" i="21"/>
  <c r="F551" i="21"/>
  <c r="H550" i="21"/>
  <c r="G550" i="21"/>
  <c r="E550" i="21"/>
  <c r="F550" i="21"/>
  <c r="H549" i="21"/>
  <c r="G549" i="21"/>
  <c r="E549" i="21"/>
  <c r="F549" i="21"/>
  <c r="H548" i="21"/>
  <c r="G548" i="21"/>
  <c r="E548" i="21"/>
  <c r="F548" i="21"/>
  <c r="H547" i="21"/>
  <c r="G547" i="21"/>
  <c r="E547" i="21"/>
  <c r="F547" i="21"/>
  <c r="H546" i="21"/>
  <c r="G546" i="21"/>
  <c r="E546" i="21"/>
  <c r="F546" i="21"/>
  <c r="H545" i="21"/>
  <c r="G545" i="21"/>
  <c r="E545" i="21"/>
  <c r="F545" i="21"/>
  <c r="H544" i="21"/>
  <c r="G544" i="21"/>
  <c r="E544" i="21"/>
  <c r="F544" i="21"/>
  <c r="H543" i="21"/>
  <c r="G543" i="21"/>
  <c r="E543" i="21"/>
  <c r="F543" i="21"/>
  <c r="H542" i="21"/>
  <c r="G542" i="21"/>
  <c r="E542" i="21"/>
  <c r="F542" i="21"/>
  <c r="H541" i="21"/>
  <c r="G541" i="21"/>
  <c r="E541" i="21"/>
  <c r="F541" i="21"/>
  <c r="H540" i="21"/>
  <c r="G540" i="21"/>
  <c r="E540" i="21"/>
  <c r="F540" i="21"/>
  <c r="H539" i="21"/>
  <c r="G539" i="21"/>
  <c r="E539" i="21"/>
  <c r="F539" i="21"/>
  <c r="H538" i="21"/>
  <c r="G538" i="21"/>
  <c r="E538" i="21"/>
  <c r="F538" i="21"/>
  <c r="H537" i="21"/>
  <c r="G537" i="21"/>
  <c r="E537" i="21"/>
  <c r="F537" i="21"/>
  <c r="H536" i="21"/>
  <c r="G536" i="21"/>
  <c r="E536" i="21"/>
  <c r="F536" i="21"/>
  <c r="H535" i="21"/>
  <c r="G535" i="21"/>
  <c r="E535" i="21"/>
  <c r="F535" i="21"/>
  <c r="H534" i="21"/>
  <c r="G534" i="21"/>
  <c r="E534" i="21"/>
  <c r="F534" i="21"/>
  <c r="H533" i="21"/>
  <c r="G533" i="21"/>
  <c r="E533" i="21"/>
  <c r="F533" i="21"/>
  <c r="H532" i="21"/>
  <c r="G532" i="21"/>
  <c r="E532" i="21"/>
  <c r="F532" i="21"/>
  <c r="H531" i="21"/>
  <c r="G531" i="21"/>
  <c r="E531" i="21"/>
  <c r="F531" i="21"/>
  <c r="H530" i="21"/>
  <c r="G530" i="21"/>
  <c r="E530" i="21"/>
  <c r="F530" i="21"/>
  <c r="H529" i="21"/>
  <c r="G529" i="21"/>
  <c r="E529" i="21"/>
  <c r="F529" i="21"/>
  <c r="H528" i="21"/>
  <c r="G528" i="21"/>
  <c r="E528" i="21"/>
  <c r="F528" i="21"/>
  <c r="H527" i="21"/>
  <c r="G527" i="21"/>
  <c r="E527" i="21"/>
  <c r="F527" i="21"/>
  <c r="H526" i="21"/>
  <c r="G526" i="21"/>
  <c r="E526" i="21"/>
  <c r="F526" i="21"/>
  <c r="H525" i="21"/>
  <c r="G525" i="21"/>
  <c r="E525" i="21"/>
  <c r="F525" i="21"/>
  <c r="H524" i="21"/>
  <c r="G524" i="21"/>
  <c r="E524" i="21"/>
  <c r="F524" i="21"/>
  <c r="H523" i="21"/>
  <c r="G523" i="21"/>
  <c r="E523" i="21"/>
  <c r="F523" i="21"/>
  <c r="H522" i="21"/>
  <c r="G522" i="21"/>
  <c r="E522" i="21"/>
  <c r="F522" i="21"/>
  <c r="H521" i="21"/>
  <c r="G521" i="21"/>
  <c r="E521" i="21"/>
  <c r="F521" i="21"/>
  <c r="H520" i="21"/>
  <c r="G520" i="21"/>
  <c r="E520" i="21"/>
  <c r="F520" i="21"/>
  <c r="H519" i="21"/>
  <c r="G519" i="21"/>
  <c r="E519" i="21"/>
  <c r="F519" i="21"/>
  <c r="H518" i="21"/>
  <c r="G518" i="21"/>
  <c r="E518" i="21"/>
  <c r="F518" i="21"/>
  <c r="H517" i="21"/>
  <c r="G517" i="21"/>
  <c r="E517" i="21"/>
  <c r="F517" i="21"/>
  <c r="H516" i="21"/>
  <c r="G516" i="21"/>
  <c r="E516" i="21"/>
  <c r="F516" i="21"/>
  <c r="H515" i="21"/>
  <c r="G515" i="21"/>
  <c r="E515" i="21"/>
  <c r="F515" i="21"/>
  <c r="H514" i="21"/>
  <c r="G514" i="21"/>
  <c r="E514" i="21"/>
  <c r="F514" i="21"/>
  <c r="H513" i="21"/>
  <c r="G513" i="21"/>
  <c r="E513" i="21"/>
  <c r="F513" i="21"/>
  <c r="H512" i="21"/>
  <c r="G512" i="21"/>
  <c r="E512" i="21"/>
  <c r="F512" i="21"/>
  <c r="H511" i="21"/>
  <c r="G511" i="21"/>
  <c r="E511" i="21"/>
  <c r="F511" i="21"/>
  <c r="H510" i="21"/>
  <c r="G510" i="21"/>
  <c r="E510" i="21"/>
  <c r="F510" i="21"/>
  <c r="H509" i="21"/>
  <c r="G509" i="21"/>
  <c r="E509" i="21"/>
  <c r="F509" i="21"/>
  <c r="H508" i="21"/>
  <c r="G508" i="21"/>
  <c r="E508" i="21"/>
  <c r="F508" i="21"/>
  <c r="H507" i="21"/>
  <c r="G507" i="21"/>
  <c r="E507" i="21"/>
  <c r="F507" i="21"/>
  <c r="H506" i="21"/>
  <c r="G506" i="21"/>
  <c r="E506" i="21"/>
  <c r="F506" i="21"/>
  <c r="H505" i="21"/>
  <c r="G505" i="21"/>
  <c r="E505" i="21"/>
  <c r="F505" i="21"/>
  <c r="H504" i="21"/>
  <c r="G504" i="21"/>
  <c r="E504" i="21"/>
  <c r="F504" i="21"/>
  <c r="H503" i="21"/>
  <c r="G503" i="21"/>
  <c r="E503" i="21"/>
  <c r="F503" i="21"/>
  <c r="H502" i="21"/>
  <c r="G502" i="21"/>
  <c r="E502" i="21"/>
  <c r="F502" i="21"/>
  <c r="H501" i="21"/>
  <c r="G501" i="21"/>
  <c r="E501" i="21"/>
  <c r="F501" i="21"/>
  <c r="H500" i="21"/>
  <c r="G500" i="21"/>
  <c r="E500" i="21"/>
  <c r="F500" i="21"/>
  <c r="H499" i="21"/>
  <c r="G499" i="21"/>
  <c r="E499" i="21"/>
  <c r="F499" i="21"/>
  <c r="H498" i="21"/>
  <c r="G498" i="21"/>
  <c r="E498" i="21"/>
  <c r="F498" i="21"/>
  <c r="H497" i="21"/>
  <c r="G497" i="21"/>
  <c r="E497" i="21"/>
  <c r="F497" i="21"/>
  <c r="H496" i="21"/>
  <c r="G496" i="21"/>
  <c r="E496" i="21"/>
  <c r="F496" i="21"/>
  <c r="H495" i="21"/>
  <c r="G495" i="21"/>
  <c r="E495" i="21"/>
  <c r="F495" i="21"/>
  <c r="H494" i="21"/>
  <c r="G494" i="21"/>
  <c r="E494" i="21"/>
  <c r="F494" i="21"/>
  <c r="H493" i="21"/>
  <c r="G493" i="21"/>
  <c r="E493" i="21"/>
  <c r="F493" i="21"/>
  <c r="H492" i="21"/>
  <c r="G492" i="21"/>
  <c r="E492" i="21"/>
  <c r="F492" i="21"/>
  <c r="H491" i="21"/>
  <c r="G491" i="21"/>
  <c r="E491" i="21"/>
  <c r="F491" i="21"/>
  <c r="H490" i="21"/>
  <c r="G490" i="21"/>
  <c r="E490" i="21"/>
  <c r="F490" i="21"/>
  <c r="H489" i="21"/>
  <c r="G489" i="21"/>
  <c r="E489" i="21"/>
  <c r="F489" i="21"/>
  <c r="H488" i="21"/>
  <c r="G488" i="21"/>
  <c r="E488" i="21"/>
  <c r="F488" i="21"/>
  <c r="H487" i="21"/>
  <c r="G487" i="21"/>
  <c r="E487" i="21"/>
  <c r="F487" i="21"/>
  <c r="H486" i="21"/>
  <c r="G486" i="21"/>
  <c r="E486" i="21"/>
  <c r="F486" i="21"/>
  <c r="H485" i="21"/>
  <c r="G485" i="21"/>
  <c r="E485" i="21"/>
  <c r="F485" i="21"/>
  <c r="H484" i="21"/>
  <c r="G484" i="21"/>
  <c r="E484" i="21"/>
  <c r="F484" i="21"/>
  <c r="H483" i="21"/>
  <c r="G483" i="21"/>
  <c r="E483" i="21"/>
  <c r="F483" i="21"/>
  <c r="H482" i="21"/>
  <c r="G482" i="21"/>
  <c r="E482" i="21"/>
  <c r="F482" i="21"/>
  <c r="H481" i="21"/>
  <c r="G481" i="21"/>
  <c r="E481" i="21"/>
  <c r="F481" i="21"/>
  <c r="H480" i="21"/>
  <c r="G480" i="21"/>
  <c r="E480" i="21"/>
  <c r="F480" i="21"/>
  <c r="H479" i="21"/>
  <c r="G479" i="21"/>
  <c r="E479" i="21"/>
  <c r="F479" i="21"/>
  <c r="H478" i="21"/>
  <c r="G478" i="21"/>
  <c r="E478" i="21"/>
  <c r="F478" i="21"/>
  <c r="H477" i="21"/>
  <c r="G477" i="21"/>
  <c r="E477" i="21"/>
  <c r="F477" i="21"/>
  <c r="H476" i="21"/>
  <c r="G476" i="21"/>
  <c r="E476" i="21"/>
  <c r="F476" i="21"/>
  <c r="H475" i="21"/>
  <c r="G475" i="21"/>
  <c r="E475" i="21"/>
  <c r="F475" i="21"/>
  <c r="H474" i="21"/>
  <c r="G474" i="21"/>
  <c r="E474" i="21"/>
  <c r="F474" i="21"/>
  <c r="H473" i="21"/>
  <c r="G473" i="21"/>
  <c r="E473" i="21"/>
  <c r="F473" i="21"/>
  <c r="H472" i="21"/>
  <c r="G472" i="21"/>
  <c r="E472" i="21"/>
  <c r="F472" i="21"/>
  <c r="H471" i="21"/>
  <c r="G471" i="21"/>
  <c r="E471" i="21"/>
  <c r="F471" i="21"/>
  <c r="H470" i="21"/>
  <c r="G470" i="21"/>
  <c r="E470" i="21"/>
  <c r="F470" i="21"/>
  <c r="H469" i="21"/>
  <c r="G469" i="21"/>
  <c r="E469" i="21"/>
  <c r="F469" i="21"/>
  <c r="H468" i="21"/>
  <c r="G468" i="21"/>
  <c r="E468" i="21"/>
  <c r="F468" i="21"/>
  <c r="H467" i="21"/>
  <c r="G467" i="21"/>
  <c r="E467" i="21"/>
  <c r="F467" i="21"/>
  <c r="H466" i="21"/>
  <c r="G466" i="21"/>
  <c r="E466" i="21"/>
  <c r="F466" i="21"/>
  <c r="H465" i="21"/>
  <c r="G465" i="21"/>
  <c r="E465" i="21"/>
  <c r="F465" i="21"/>
  <c r="H464" i="21"/>
  <c r="G464" i="21"/>
  <c r="E464" i="21"/>
  <c r="F464" i="21"/>
  <c r="H463" i="21"/>
  <c r="G463" i="21"/>
  <c r="E463" i="21"/>
  <c r="F463" i="21"/>
  <c r="H462" i="21"/>
  <c r="G462" i="21"/>
  <c r="E462" i="21"/>
  <c r="F462" i="21"/>
  <c r="H461" i="21"/>
  <c r="G461" i="21"/>
  <c r="E461" i="21"/>
  <c r="F461" i="21"/>
  <c r="H460" i="21"/>
  <c r="G460" i="21"/>
  <c r="E460" i="21"/>
  <c r="F460" i="21"/>
  <c r="H459" i="21"/>
  <c r="G459" i="21"/>
  <c r="E459" i="21"/>
  <c r="F459" i="21"/>
  <c r="H458" i="21"/>
  <c r="G458" i="21"/>
  <c r="E458" i="21"/>
  <c r="F458" i="21"/>
  <c r="H457" i="21"/>
  <c r="G457" i="21"/>
  <c r="E457" i="21"/>
  <c r="F457" i="21"/>
  <c r="H456" i="21"/>
  <c r="G456" i="21"/>
  <c r="E456" i="21"/>
  <c r="F456" i="21"/>
  <c r="H455" i="21"/>
  <c r="G455" i="21"/>
  <c r="E455" i="21"/>
  <c r="F455" i="21"/>
  <c r="H454" i="21"/>
  <c r="G454" i="21"/>
  <c r="E454" i="21"/>
  <c r="F454" i="21"/>
  <c r="H453" i="21"/>
  <c r="G453" i="21"/>
  <c r="E453" i="21"/>
  <c r="F453" i="21"/>
  <c r="H452" i="21"/>
  <c r="G452" i="21"/>
  <c r="E452" i="21"/>
  <c r="F452" i="21"/>
  <c r="H451" i="21"/>
  <c r="G451" i="21"/>
  <c r="E451" i="21"/>
  <c r="F451" i="21"/>
  <c r="H450" i="21"/>
  <c r="G450" i="21"/>
  <c r="E450" i="21"/>
  <c r="F450" i="21"/>
  <c r="H449" i="21"/>
  <c r="G449" i="21"/>
  <c r="E449" i="21"/>
  <c r="F449" i="21"/>
  <c r="H448" i="21"/>
  <c r="G448" i="21"/>
  <c r="E448" i="21"/>
  <c r="F448" i="21"/>
  <c r="H447" i="21"/>
  <c r="G447" i="21"/>
  <c r="E447" i="21"/>
  <c r="F447" i="21"/>
  <c r="H446" i="21"/>
  <c r="G446" i="21"/>
  <c r="E446" i="21"/>
  <c r="F446" i="21"/>
  <c r="H445" i="21"/>
  <c r="G445" i="21"/>
  <c r="E445" i="21"/>
  <c r="F445" i="21"/>
  <c r="H444" i="21"/>
  <c r="G444" i="21"/>
  <c r="E444" i="21"/>
  <c r="F444" i="21"/>
  <c r="H443" i="21"/>
  <c r="G443" i="21"/>
  <c r="E443" i="21"/>
  <c r="F443" i="21"/>
  <c r="H442" i="21"/>
  <c r="G442" i="21"/>
  <c r="E442" i="21"/>
  <c r="F442" i="21"/>
  <c r="H441" i="21"/>
  <c r="G441" i="21"/>
  <c r="E441" i="21"/>
  <c r="F441" i="21"/>
  <c r="H440" i="21"/>
  <c r="G440" i="21"/>
  <c r="E440" i="21"/>
  <c r="F440" i="21"/>
  <c r="H439" i="21"/>
  <c r="G439" i="21"/>
  <c r="E439" i="21"/>
  <c r="F439" i="21"/>
  <c r="H438" i="21"/>
  <c r="G438" i="21"/>
  <c r="E438" i="21"/>
  <c r="F438" i="21"/>
  <c r="H437" i="21"/>
  <c r="G437" i="21"/>
  <c r="E437" i="21"/>
  <c r="F437" i="21"/>
  <c r="H436" i="21"/>
  <c r="G436" i="21"/>
  <c r="E436" i="21"/>
  <c r="F436" i="21"/>
  <c r="H435" i="21"/>
  <c r="G435" i="21"/>
  <c r="E435" i="21"/>
  <c r="F435" i="21"/>
  <c r="H434" i="21"/>
  <c r="G434" i="21"/>
  <c r="E434" i="21"/>
  <c r="F434" i="21"/>
  <c r="H433" i="21"/>
  <c r="G433" i="21"/>
  <c r="E433" i="21"/>
  <c r="F433" i="21"/>
  <c r="H432" i="21"/>
  <c r="G432" i="21"/>
  <c r="E432" i="21"/>
  <c r="F432" i="21"/>
  <c r="H431" i="21"/>
  <c r="G431" i="21"/>
  <c r="E431" i="21"/>
  <c r="F431" i="21"/>
  <c r="H430" i="21"/>
  <c r="G430" i="21"/>
  <c r="E430" i="21"/>
  <c r="F430" i="21"/>
  <c r="H429" i="21"/>
  <c r="G429" i="21"/>
  <c r="E429" i="21"/>
  <c r="F429" i="21"/>
  <c r="H428" i="21"/>
  <c r="G428" i="21"/>
  <c r="E428" i="21"/>
  <c r="F428" i="21"/>
  <c r="H427" i="21"/>
  <c r="G427" i="21"/>
  <c r="E427" i="21"/>
  <c r="F427" i="21"/>
  <c r="H426" i="21"/>
  <c r="G426" i="21"/>
  <c r="E426" i="21"/>
  <c r="F426" i="21"/>
  <c r="H425" i="21"/>
  <c r="G425" i="21"/>
  <c r="E425" i="21"/>
  <c r="F425" i="21"/>
  <c r="H424" i="21"/>
  <c r="G424" i="21"/>
  <c r="E424" i="21"/>
  <c r="F424" i="21"/>
  <c r="H423" i="21"/>
  <c r="G423" i="21"/>
  <c r="E423" i="21"/>
  <c r="F423" i="21"/>
  <c r="H422" i="21"/>
  <c r="G422" i="21"/>
  <c r="E422" i="21"/>
  <c r="F422" i="21"/>
  <c r="H421" i="21"/>
  <c r="G421" i="21"/>
  <c r="E421" i="21"/>
  <c r="F421" i="21"/>
  <c r="H420" i="21"/>
  <c r="G420" i="21"/>
  <c r="E420" i="21"/>
  <c r="F420" i="21"/>
  <c r="H419" i="21"/>
  <c r="G419" i="21"/>
  <c r="E419" i="21"/>
  <c r="F419" i="21"/>
  <c r="H418" i="21"/>
  <c r="G418" i="21"/>
  <c r="E418" i="21"/>
  <c r="F418" i="21"/>
  <c r="H417" i="21"/>
  <c r="G417" i="21"/>
  <c r="E417" i="21"/>
  <c r="F417" i="21"/>
  <c r="H416" i="21"/>
  <c r="G416" i="21"/>
  <c r="E416" i="21"/>
  <c r="F416" i="21"/>
  <c r="H415" i="21"/>
  <c r="G415" i="21"/>
  <c r="E415" i="21"/>
  <c r="F415" i="21"/>
  <c r="H414" i="21"/>
  <c r="G414" i="21"/>
  <c r="E414" i="21"/>
  <c r="F414" i="21"/>
  <c r="H413" i="21"/>
  <c r="G413" i="21"/>
  <c r="E413" i="21"/>
  <c r="F413" i="21"/>
  <c r="H412" i="21"/>
  <c r="G412" i="21"/>
  <c r="E412" i="21"/>
  <c r="F412" i="21"/>
  <c r="E411" i="21"/>
  <c r="E410" i="21"/>
  <c r="E409" i="21"/>
  <c r="E408" i="21"/>
  <c r="E407" i="21"/>
  <c r="E406" i="21"/>
  <c r="E405" i="21"/>
  <c r="E404" i="21"/>
  <c r="E403" i="21"/>
  <c r="E402" i="21"/>
  <c r="E401" i="21"/>
  <c r="E400" i="21"/>
  <c r="E399" i="21"/>
  <c r="E398" i="21"/>
  <c r="E397" i="21"/>
  <c r="E396" i="21"/>
  <c r="E395" i="21"/>
  <c r="E394" i="21"/>
  <c r="E393" i="21"/>
  <c r="E392" i="21"/>
  <c r="E391" i="21"/>
  <c r="E390" i="21"/>
  <c r="E389" i="21"/>
  <c r="E388" i="21"/>
  <c r="E387" i="21"/>
  <c r="E386" i="21"/>
  <c r="E385" i="21"/>
  <c r="E384" i="21"/>
  <c r="E383" i="21"/>
  <c r="E382" i="21"/>
  <c r="E381" i="21"/>
  <c r="E380" i="21"/>
  <c r="E379" i="21"/>
  <c r="E378" i="21"/>
  <c r="E377" i="21"/>
  <c r="E376" i="21"/>
  <c r="E375" i="21"/>
  <c r="E374" i="21"/>
  <c r="E373" i="21"/>
  <c r="E372" i="21"/>
  <c r="E371" i="21"/>
  <c r="E370" i="21"/>
  <c r="E369" i="21"/>
  <c r="E368" i="21"/>
  <c r="E367" i="21"/>
  <c r="E366" i="21"/>
  <c r="E365" i="21"/>
  <c r="E364" i="21"/>
  <c r="E363" i="21"/>
  <c r="E362" i="21"/>
  <c r="E361" i="21"/>
  <c r="E360" i="21"/>
  <c r="E359" i="21"/>
  <c r="E358" i="21"/>
  <c r="E357" i="21"/>
  <c r="E356" i="21"/>
  <c r="E355" i="21"/>
  <c r="E354" i="21"/>
  <c r="E353" i="21"/>
  <c r="E352" i="21"/>
  <c r="E351" i="21"/>
  <c r="E350" i="21"/>
  <c r="E349" i="21"/>
  <c r="E348" i="21"/>
  <c r="E347" i="21"/>
  <c r="E346" i="21"/>
  <c r="E345" i="21"/>
  <c r="E344" i="21"/>
  <c r="E343" i="21"/>
  <c r="E342" i="21"/>
  <c r="E341" i="21"/>
  <c r="E340" i="21"/>
  <c r="E339" i="21"/>
  <c r="E338" i="21"/>
  <c r="E337" i="21"/>
  <c r="E336" i="21"/>
  <c r="E335" i="21"/>
  <c r="E334" i="21"/>
  <c r="E333" i="21"/>
  <c r="E332" i="21"/>
  <c r="E331" i="21"/>
  <c r="E330" i="21"/>
  <c r="E329" i="21"/>
  <c r="E328" i="21"/>
  <c r="E327" i="21"/>
  <c r="E326" i="21"/>
  <c r="E325" i="21"/>
  <c r="E324" i="21"/>
  <c r="E323" i="21"/>
  <c r="E322" i="21"/>
  <c r="E321" i="21"/>
  <c r="E320" i="21"/>
  <c r="E319" i="21"/>
  <c r="E318" i="21"/>
  <c r="E317" i="21"/>
  <c r="E316" i="21"/>
  <c r="E315" i="21"/>
  <c r="E314" i="21"/>
  <c r="E313" i="21"/>
  <c r="E312" i="21"/>
  <c r="E311" i="21"/>
  <c r="E310" i="21"/>
  <c r="E309" i="21"/>
  <c r="E308" i="21"/>
  <c r="E307" i="21"/>
  <c r="E306" i="21"/>
  <c r="E305" i="21"/>
  <c r="E304" i="21"/>
  <c r="E303" i="21"/>
  <c r="E302" i="21"/>
  <c r="E301" i="21"/>
  <c r="E300" i="21"/>
  <c r="E299" i="21"/>
  <c r="E298" i="21"/>
  <c r="E297" i="21"/>
  <c r="E296" i="21"/>
  <c r="E295" i="21"/>
  <c r="E294" i="21"/>
  <c r="E293" i="21"/>
  <c r="E292" i="21"/>
  <c r="E291" i="21"/>
  <c r="E290" i="21"/>
  <c r="E289" i="21"/>
  <c r="E288" i="21"/>
  <c r="E287" i="21"/>
  <c r="E286" i="21"/>
  <c r="E285" i="21"/>
  <c r="E284" i="21"/>
  <c r="E283" i="21"/>
  <c r="E282" i="21"/>
  <c r="E281" i="21"/>
  <c r="E280" i="21"/>
  <c r="E279" i="21"/>
  <c r="E278" i="21"/>
  <c r="E277" i="21"/>
  <c r="E276" i="21"/>
  <c r="E275" i="21"/>
  <c r="E274" i="21"/>
  <c r="E273" i="21"/>
  <c r="E272" i="21"/>
  <c r="E271" i="21"/>
  <c r="E270" i="21"/>
  <c r="E269" i="21"/>
  <c r="E268" i="21"/>
  <c r="E267" i="21"/>
  <c r="E266" i="21"/>
  <c r="E265" i="21"/>
  <c r="E264" i="21"/>
  <c r="E263" i="21"/>
  <c r="E262" i="21"/>
  <c r="E261" i="21"/>
  <c r="E260" i="21"/>
  <c r="E259" i="21"/>
  <c r="E258" i="21"/>
  <c r="E257" i="21"/>
  <c r="E256" i="21"/>
  <c r="E255" i="21"/>
  <c r="E254" i="21"/>
  <c r="E253" i="21"/>
  <c r="E252" i="21"/>
  <c r="E251" i="21"/>
  <c r="E250" i="21"/>
  <c r="E249" i="21"/>
  <c r="E248" i="21"/>
  <c r="E247" i="21"/>
  <c r="E246" i="21"/>
  <c r="E245" i="21"/>
  <c r="E244" i="21"/>
  <c r="E243" i="21"/>
  <c r="E242" i="21"/>
  <c r="E241" i="21"/>
  <c r="E240" i="21"/>
  <c r="E239" i="21"/>
  <c r="E238" i="21"/>
  <c r="E237" i="21"/>
  <c r="E236" i="21"/>
  <c r="E235" i="21"/>
  <c r="E234" i="21"/>
  <c r="E233" i="21"/>
  <c r="E232" i="21"/>
  <c r="E231" i="21"/>
  <c r="E230" i="21"/>
  <c r="E229" i="21"/>
  <c r="E228" i="21"/>
  <c r="E227" i="21"/>
  <c r="E226" i="21"/>
  <c r="E225" i="21"/>
  <c r="E224" i="21"/>
  <c r="E223" i="21"/>
  <c r="E222" i="21"/>
  <c r="E221" i="21"/>
  <c r="E220" i="21"/>
  <c r="E219" i="21"/>
  <c r="E218" i="21"/>
  <c r="E217" i="21"/>
  <c r="E216" i="21"/>
  <c r="E215" i="21"/>
  <c r="E214" i="21"/>
  <c r="E213" i="21"/>
  <c r="E212" i="21"/>
  <c r="E211" i="21"/>
  <c r="E210" i="21"/>
  <c r="C13" i="21"/>
  <c r="B13" i="21"/>
  <c r="D13" i="21"/>
  <c r="B74" i="21"/>
  <c r="C74" i="21"/>
  <c r="B75" i="21"/>
  <c r="C75" i="21"/>
  <c r="B76" i="21"/>
  <c r="C76" i="21"/>
  <c r="B77" i="21"/>
  <c r="C77" i="21"/>
  <c r="B78" i="21"/>
  <c r="C78" i="21"/>
  <c r="B79" i="21"/>
  <c r="C79" i="21"/>
  <c r="B80" i="21"/>
  <c r="C80" i="21"/>
  <c r="B81" i="21"/>
  <c r="C81" i="21"/>
  <c r="B82" i="21"/>
  <c r="C82" i="21"/>
  <c r="B83" i="21"/>
  <c r="C83" i="21"/>
  <c r="B84" i="21"/>
  <c r="C84" i="21"/>
  <c r="B85" i="21"/>
  <c r="C85" i="21"/>
  <c r="B86" i="21"/>
  <c r="C86" i="21"/>
  <c r="B87" i="21"/>
  <c r="C87" i="21"/>
  <c r="B88" i="21"/>
  <c r="C88" i="21"/>
  <c r="B89" i="21"/>
  <c r="C89" i="21"/>
  <c r="B90" i="21"/>
  <c r="C90" i="21"/>
  <c r="B91" i="21"/>
  <c r="C91" i="21"/>
  <c r="B92" i="21"/>
  <c r="C92" i="21"/>
  <c r="B93" i="21"/>
  <c r="C93" i="21"/>
  <c r="B94" i="21"/>
  <c r="C94" i="21"/>
  <c r="B95" i="21"/>
  <c r="C95" i="21"/>
  <c r="B96" i="21"/>
  <c r="C96" i="21"/>
  <c r="B97" i="21"/>
  <c r="C97" i="21"/>
  <c r="D97" i="21"/>
  <c r="B98" i="21"/>
  <c r="C98" i="21"/>
  <c r="B99" i="21"/>
  <c r="C99" i="21"/>
  <c r="D99" i="21"/>
  <c r="B100" i="21"/>
  <c r="C100" i="21"/>
  <c r="B101" i="21"/>
  <c r="C101" i="21"/>
  <c r="D101" i="21"/>
  <c r="B102" i="21"/>
  <c r="C102" i="21"/>
  <c r="B103" i="21"/>
  <c r="C103" i="21"/>
  <c r="D103" i="21"/>
  <c r="B104" i="21"/>
  <c r="C104" i="21"/>
  <c r="B105" i="21"/>
  <c r="C105" i="21"/>
  <c r="D105" i="21"/>
  <c r="B106" i="21"/>
  <c r="C106" i="21"/>
  <c r="B107" i="21"/>
  <c r="C107" i="21"/>
  <c r="D107" i="21"/>
  <c r="B108" i="21"/>
  <c r="C108" i="21"/>
  <c r="B109" i="21"/>
  <c r="C109" i="21"/>
  <c r="D109" i="21"/>
  <c r="B110" i="21"/>
  <c r="C110" i="21"/>
  <c r="B111" i="21"/>
  <c r="C111" i="21"/>
  <c r="D111" i="21"/>
  <c r="B112" i="21"/>
  <c r="C112" i="21"/>
  <c r="B113" i="21"/>
  <c r="C113" i="21"/>
  <c r="D113" i="21"/>
  <c r="B47" i="21"/>
  <c r="C47" i="21"/>
  <c r="B48" i="21"/>
  <c r="C48" i="21"/>
  <c r="D48" i="21"/>
  <c r="B49" i="21"/>
  <c r="C49" i="21"/>
  <c r="B50" i="21"/>
  <c r="C50" i="21"/>
  <c r="D50" i="21"/>
  <c r="B51" i="21"/>
  <c r="C51" i="21"/>
  <c r="B52" i="21"/>
  <c r="C52" i="21"/>
  <c r="D52" i="21"/>
  <c r="B53" i="21"/>
  <c r="C53" i="21"/>
  <c r="C54" i="21"/>
  <c r="B55" i="21"/>
  <c r="C55" i="21"/>
  <c r="B56" i="21"/>
  <c r="C56" i="21"/>
  <c r="D56" i="21"/>
  <c r="B57" i="21"/>
  <c r="C57" i="21"/>
  <c r="C58" i="21"/>
  <c r="C59" i="21"/>
  <c r="C60" i="21"/>
  <c r="B61" i="21"/>
  <c r="C61" i="21"/>
  <c r="C62" i="21"/>
  <c r="B63" i="21"/>
  <c r="C63" i="21"/>
  <c r="B64" i="21"/>
  <c r="C64" i="21"/>
  <c r="D64" i="21"/>
  <c r="B65" i="21"/>
  <c r="C65" i="21"/>
  <c r="B66" i="21"/>
  <c r="C66" i="21"/>
  <c r="D66" i="21"/>
  <c r="C67" i="21"/>
  <c r="B68" i="21"/>
  <c r="C68" i="21"/>
  <c r="B69" i="21"/>
  <c r="C69" i="21"/>
  <c r="D69" i="21"/>
  <c r="B70" i="21"/>
  <c r="C70" i="21"/>
  <c r="C71" i="21"/>
  <c r="B72" i="21"/>
  <c r="C72" i="21"/>
  <c r="B73" i="21"/>
  <c r="C73" i="21"/>
  <c r="D73" i="21"/>
  <c r="B37" i="21"/>
  <c r="C37" i="21"/>
  <c r="B38" i="21"/>
  <c r="C38" i="21"/>
  <c r="D38" i="21"/>
  <c r="B39" i="21"/>
  <c r="C39" i="21"/>
  <c r="B40" i="21"/>
  <c r="C40" i="21"/>
  <c r="D40" i="21"/>
  <c r="B41" i="21"/>
  <c r="C41" i="21"/>
  <c r="B42" i="21"/>
  <c r="C42" i="21"/>
  <c r="D42" i="21"/>
  <c r="B43" i="21"/>
  <c r="C43" i="21"/>
  <c r="B44" i="21"/>
  <c r="C44" i="21"/>
  <c r="D44" i="21"/>
  <c r="B45" i="21"/>
  <c r="C45" i="21"/>
  <c r="B46" i="21"/>
  <c r="C46" i="21"/>
  <c r="D46" i="21"/>
  <c r="C15" i="21"/>
  <c r="C16" i="21"/>
  <c r="C17" i="21"/>
  <c r="C18" i="21"/>
  <c r="C20" i="21"/>
  <c r="C21" i="21"/>
  <c r="C22" i="21"/>
  <c r="C23" i="21"/>
  <c r="C25" i="21"/>
  <c r="C26" i="21"/>
  <c r="C27" i="21"/>
  <c r="C29" i="21"/>
  <c r="C30" i="21"/>
  <c r="C32" i="21"/>
  <c r="C33" i="21"/>
  <c r="C34" i="21"/>
  <c r="C35" i="21"/>
  <c r="C36" i="21"/>
  <c r="C114" i="21"/>
  <c r="C115" i="21"/>
  <c r="C116" i="21"/>
  <c r="C117" i="21"/>
  <c r="C118" i="21"/>
  <c r="C119" i="21"/>
  <c r="C120" i="21"/>
  <c r="C121" i="21"/>
  <c r="C122" i="21"/>
  <c r="C123" i="21"/>
  <c r="C124" i="21"/>
  <c r="C125" i="21"/>
  <c r="C126" i="21"/>
  <c r="C127" i="21"/>
  <c r="C128" i="21"/>
  <c r="C129" i="21"/>
  <c r="C130" i="21"/>
  <c r="C131" i="21"/>
  <c r="C132" i="21"/>
  <c r="C133" i="21"/>
  <c r="C134" i="21"/>
  <c r="C135" i="21"/>
  <c r="C136" i="21"/>
  <c r="C137" i="21"/>
  <c r="C138" i="21"/>
  <c r="C139" i="21"/>
  <c r="C140" i="21"/>
  <c r="C141" i="21"/>
  <c r="C142" i="21"/>
  <c r="C143" i="21"/>
  <c r="C144" i="21"/>
  <c r="C145" i="21"/>
  <c r="C146" i="21"/>
  <c r="C147" i="21"/>
  <c r="C148" i="21"/>
  <c r="C149" i="21"/>
  <c r="C150" i="21"/>
  <c r="C151" i="21"/>
  <c r="C152" i="21"/>
  <c r="C153" i="21"/>
  <c r="C154" i="21"/>
  <c r="C155" i="21"/>
  <c r="C156" i="21"/>
  <c r="C157" i="21"/>
  <c r="C158" i="21"/>
  <c r="C159" i="21"/>
  <c r="C160" i="21"/>
  <c r="C161" i="21"/>
  <c r="C162" i="21"/>
  <c r="C163" i="21"/>
  <c r="C164" i="21"/>
  <c r="C165" i="21"/>
  <c r="C166" i="21"/>
  <c r="C167" i="21"/>
  <c r="C168" i="21"/>
  <c r="C169" i="21"/>
  <c r="C170" i="21"/>
  <c r="C171" i="21"/>
  <c r="C172" i="21"/>
  <c r="C173" i="21"/>
  <c r="C174" i="21"/>
  <c r="C175" i="21"/>
  <c r="C176" i="21"/>
  <c r="C177" i="21"/>
  <c r="C178" i="21"/>
  <c r="C179" i="21"/>
  <c r="C180" i="21"/>
  <c r="C181" i="21"/>
  <c r="C182" i="21"/>
  <c r="C183" i="21"/>
  <c r="C184" i="21"/>
  <c r="C185" i="21"/>
  <c r="C186" i="21"/>
  <c r="C187" i="21"/>
  <c r="C188" i="21"/>
  <c r="C189" i="21"/>
  <c r="C190" i="21"/>
  <c r="C191" i="21"/>
  <c r="C192" i="21"/>
  <c r="C193" i="21"/>
  <c r="C194" i="21"/>
  <c r="C195" i="21"/>
  <c r="C196" i="21"/>
  <c r="C197" i="21"/>
  <c r="C198" i="21"/>
  <c r="C199" i="21"/>
  <c r="C200" i="21"/>
  <c r="C201" i="21"/>
  <c r="C202" i="21"/>
  <c r="C203" i="21"/>
  <c r="C204" i="21"/>
  <c r="C205" i="21"/>
  <c r="C206" i="21"/>
  <c r="C207" i="21"/>
  <c r="C208" i="21"/>
  <c r="C209" i="21"/>
  <c r="B15" i="21"/>
  <c r="B16" i="21"/>
  <c r="B18" i="21"/>
  <c r="B20" i="21"/>
  <c r="B22" i="21"/>
  <c r="B23" i="21"/>
  <c r="B25" i="21"/>
  <c r="B26" i="21"/>
  <c r="B28" i="21"/>
  <c r="D28" i="21"/>
  <c r="B29" i="21"/>
  <c r="B30" i="21"/>
  <c r="B31" i="21"/>
  <c r="D31" i="21"/>
  <c r="B32" i="21"/>
  <c r="B33" i="21"/>
  <c r="B34" i="21"/>
  <c r="B35" i="21"/>
  <c r="B36" i="21"/>
  <c r="B114" i="21"/>
  <c r="B115" i="21"/>
  <c r="B116" i="21"/>
  <c r="B117" i="21"/>
  <c r="B118" i="21"/>
  <c r="B119" i="21"/>
  <c r="B120" i="21"/>
  <c r="B121" i="21"/>
  <c r="B122" i="21"/>
  <c r="B123" i="21"/>
  <c r="B124" i="21"/>
  <c r="B125" i="21"/>
  <c r="B126" i="21"/>
  <c r="B127" i="21"/>
  <c r="B128" i="21"/>
  <c r="B129" i="21"/>
  <c r="B130" i="21"/>
  <c r="B131" i="21"/>
  <c r="B132" i="21"/>
  <c r="B133" i="21"/>
  <c r="B134" i="21"/>
  <c r="B135" i="21"/>
  <c r="B136" i="21"/>
  <c r="B137" i="21"/>
  <c r="B138" i="21"/>
  <c r="B139" i="21"/>
  <c r="B140" i="21"/>
  <c r="B141" i="21"/>
  <c r="B142" i="21"/>
  <c r="B143" i="21"/>
  <c r="B144" i="21"/>
  <c r="B145" i="21"/>
  <c r="B146" i="21"/>
  <c r="B147" i="21"/>
  <c r="B148" i="21"/>
  <c r="B149" i="21"/>
  <c r="B150" i="21"/>
  <c r="B151" i="21"/>
  <c r="B152" i="21"/>
  <c r="B153" i="21"/>
  <c r="B154" i="21"/>
  <c r="B155" i="21"/>
  <c r="B156" i="21"/>
  <c r="B157" i="21"/>
  <c r="B158" i="21"/>
  <c r="B159" i="21"/>
  <c r="B160" i="21"/>
  <c r="B161" i="21"/>
  <c r="B162" i="21"/>
  <c r="B163" i="21"/>
  <c r="B164" i="21"/>
  <c r="B165" i="21"/>
  <c r="B166" i="21"/>
  <c r="B167" i="21"/>
  <c r="B168" i="21"/>
  <c r="B169" i="21"/>
  <c r="B170" i="21"/>
  <c r="B171" i="21"/>
  <c r="B172" i="21"/>
  <c r="B173" i="21"/>
  <c r="B174" i="21"/>
  <c r="B175" i="21"/>
  <c r="B176" i="21"/>
  <c r="B177" i="21"/>
  <c r="B178" i="21"/>
  <c r="B179" i="21"/>
  <c r="B180" i="21"/>
  <c r="B181" i="21"/>
  <c r="B182" i="21"/>
  <c r="B183" i="21"/>
  <c r="B184" i="21"/>
  <c r="B185" i="21"/>
  <c r="B186" i="21"/>
  <c r="B187" i="21"/>
  <c r="B188" i="21"/>
  <c r="B189" i="21"/>
  <c r="B190" i="21"/>
  <c r="B191" i="21"/>
  <c r="B192" i="21"/>
  <c r="B193" i="21"/>
  <c r="B194" i="21"/>
  <c r="B195" i="21"/>
  <c r="B196" i="21"/>
  <c r="B197" i="21"/>
  <c r="B198" i="21"/>
  <c r="B199" i="21"/>
  <c r="B200" i="21"/>
  <c r="B201" i="21"/>
  <c r="B202" i="21"/>
  <c r="B203" i="21"/>
  <c r="B204" i="21"/>
  <c r="B205" i="21"/>
  <c r="B206" i="21"/>
  <c r="B207" i="21"/>
  <c r="B208" i="21"/>
  <c r="B209" i="21"/>
  <c r="B14" i="21"/>
  <c r="D14" i="21"/>
  <c r="D206" i="21"/>
  <c r="D202" i="21"/>
  <c r="D198" i="21"/>
  <c r="D194" i="21"/>
  <c r="D190" i="21"/>
  <c r="D186" i="21"/>
  <c r="D182" i="21"/>
  <c r="D178" i="21"/>
  <c r="D174" i="21"/>
  <c r="D170" i="21"/>
  <c r="D166" i="21"/>
  <c r="D162" i="21"/>
  <c r="D158" i="21"/>
  <c r="D154" i="21"/>
  <c r="D150" i="21"/>
  <c r="D146" i="21"/>
  <c r="D142" i="21"/>
  <c r="D138" i="21"/>
  <c r="D134" i="21"/>
  <c r="D130" i="21"/>
  <c r="D126" i="21"/>
  <c r="D122" i="21"/>
  <c r="D118" i="21"/>
  <c r="D114" i="21"/>
  <c r="D33" i="21"/>
  <c r="D22" i="21"/>
  <c r="D70" i="21"/>
  <c r="D68" i="21"/>
  <c r="D61" i="21"/>
  <c r="D53" i="21"/>
  <c r="D51" i="21"/>
  <c r="D49" i="21"/>
  <c r="D47" i="21"/>
  <c r="D112" i="21"/>
  <c r="D110" i="21"/>
  <c r="D108" i="21"/>
  <c r="D106" i="21"/>
  <c r="D104" i="21"/>
  <c r="D102" i="21"/>
  <c r="D100" i="21"/>
  <c r="D98" i="21"/>
  <c r="D96" i="21"/>
  <c r="D94" i="21"/>
  <c r="D92" i="21"/>
  <c r="D90" i="21"/>
  <c r="D88" i="21"/>
  <c r="D86" i="21"/>
  <c r="D84" i="21"/>
  <c r="D82" i="21"/>
  <c r="D80" i="21"/>
  <c r="D78" i="21"/>
  <c r="D76" i="21"/>
  <c r="D74" i="21"/>
  <c r="D209" i="21"/>
  <c r="D205" i="21"/>
  <c r="D201" i="21"/>
  <c r="D197" i="21"/>
  <c r="D193" i="21"/>
  <c r="D189" i="21"/>
  <c r="D185" i="21"/>
  <c r="D181" i="21"/>
  <c r="D177" i="21"/>
  <c r="D173" i="21"/>
  <c r="D169" i="21"/>
  <c r="D165" i="21"/>
  <c r="D161" i="21"/>
  <c r="D157" i="21"/>
  <c r="D153" i="21"/>
  <c r="D149" i="21"/>
  <c r="D145" i="21"/>
  <c r="D141" i="21"/>
  <c r="D137" i="21"/>
  <c r="D133" i="21"/>
  <c r="D129" i="21"/>
  <c r="D125" i="21"/>
  <c r="D121" i="21"/>
  <c r="D117" i="21"/>
  <c r="D36" i="21"/>
  <c r="D32" i="21"/>
  <c r="D26" i="21"/>
  <c r="D16" i="21"/>
  <c r="D45" i="21"/>
  <c r="D43" i="21"/>
  <c r="D41" i="21"/>
  <c r="D39" i="21"/>
  <c r="D37" i="21"/>
  <c r="D72" i="21"/>
  <c r="D65" i="21"/>
  <c r="D63" i="21"/>
  <c r="D57" i="21"/>
  <c r="D55" i="21"/>
  <c r="D208" i="21"/>
  <c r="D204" i="21"/>
  <c r="D200" i="21"/>
  <c r="D196" i="21"/>
  <c r="D192" i="21"/>
  <c r="D188" i="21"/>
  <c r="D184" i="21"/>
  <c r="D180" i="21"/>
  <c r="D176" i="21"/>
  <c r="D172" i="21"/>
  <c r="D168" i="21"/>
  <c r="D164" i="21"/>
  <c r="D160" i="21"/>
  <c r="D156" i="21"/>
  <c r="D152" i="21"/>
  <c r="D148" i="21"/>
  <c r="D144" i="21"/>
  <c r="D140" i="21"/>
  <c r="D136" i="21"/>
  <c r="D132" i="21"/>
  <c r="D128" i="21"/>
  <c r="D124" i="21"/>
  <c r="D120" i="21"/>
  <c r="D116" i="21"/>
  <c r="D35" i="21"/>
  <c r="D30" i="21"/>
  <c r="D25" i="21"/>
  <c r="D20" i="21"/>
  <c r="D15" i="21"/>
  <c r="D95" i="21"/>
  <c r="D93" i="21"/>
  <c r="D91" i="21"/>
  <c r="D89" i="21"/>
  <c r="D87" i="21"/>
  <c r="D85" i="21"/>
  <c r="D83" i="21"/>
  <c r="D81" i="21"/>
  <c r="D79" i="21"/>
  <c r="D77" i="21"/>
  <c r="D75" i="21"/>
  <c r="D207" i="21"/>
  <c r="D203" i="21"/>
  <c r="D199" i="21"/>
  <c r="D195" i="21"/>
  <c r="D191" i="21"/>
  <c r="D187" i="21"/>
  <c r="D183" i="21"/>
  <c r="D179" i="21"/>
  <c r="D175" i="21"/>
  <c r="D171" i="21"/>
  <c r="D167" i="21"/>
  <c r="D163" i="21"/>
  <c r="D159" i="21"/>
  <c r="D155" i="21"/>
  <c r="D151" i="21"/>
  <c r="D147" i="21"/>
  <c r="D143" i="21"/>
  <c r="D139" i="21"/>
  <c r="D135" i="21"/>
  <c r="D131" i="21"/>
  <c r="D127" i="21"/>
  <c r="D123" i="21"/>
  <c r="D119" i="21"/>
  <c r="D115" i="21"/>
  <c r="D34" i="21"/>
  <c r="D29" i="21"/>
  <c r="D23" i="21"/>
  <c r="D18" i="21"/>
  <c r="B54" i="21"/>
  <c r="D54" i="21"/>
  <c r="B24" i="21"/>
  <c r="B27" i="21"/>
  <c r="E27" i="21"/>
  <c r="B19" i="21"/>
  <c r="B67" i="21"/>
  <c r="D67" i="21"/>
  <c r="B59" i="21"/>
  <c r="E59" i="21"/>
  <c r="B17" i="21"/>
  <c r="E17" i="21"/>
  <c r="C19" i="21"/>
  <c r="D19" i="21"/>
  <c r="B62" i="21"/>
  <c r="E62" i="21"/>
  <c r="B60" i="21"/>
  <c r="D60" i="21"/>
  <c r="B58" i="21"/>
  <c r="D58" i="21"/>
  <c r="B71" i="21"/>
  <c r="E71" i="21"/>
  <c r="E33" i="21"/>
  <c r="E36" i="21"/>
  <c r="E32" i="21"/>
  <c r="B21" i="21"/>
  <c r="E21" i="21"/>
  <c r="E200" i="21"/>
  <c r="E206" i="21"/>
  <c r="E202" i="21"/>
  <c r="E208" i="21"/>
  <c r="E209" i="21"/>
  <c r="E205" i="21"/>
  <c r="E201" i="21"/>
  <c r="E204" i="21"/>
  <c r="E207" i="21"/>
  <c r="E203" i="21"/>
  <c r="E35" i="21"/>
  <c r="E30" i="21"/>
  <c r="E22" i="21"/>
  <c r="E18" i="21"/>
  <c r="E38" i="21"/>
  <c r="E67" i="21"/>
  <c r="E63" i="21"/>
  <c r="E57" i="21"/>
  <c r="E196" i="21"/>
  <c r="E192" i="21"/>
  <c r="E188" i="21"/>
  <c r="E184" i="21"/>
  <c r="E180" i="21"/>
  <c r="E176" i="21"/>
  <c r="E172" i="21"/>
  <c r="E168" i="21"/>
  <c r="E164" i="21"/>
  <c r="E160" i="21"/>
  <c r="E156" i="21"/>
  <c r="E152" i="21"/>
  <c r="E148" i="21"/>
  <c r="E144" i="21"/>
  <c r="E140" i="21"/>
  <c r="E136" i="21"/>
  <c r="E132" i="21"/>
  <c r="E128" i="21"/>
  <c r="E124" i="21"/>
  <c r="E120" i="21"/>
  <c r="E116" i="21"/>
  <c r="E15" i="21"/>
  <c r="E112" i="21"/>
  <c r="E110" i="21"/>
  <c r="E108" i="21"/>
  <c r="E106" i="21"/>
  <c r="E104" i="21"/>
  <c r="E102" i="21"/>
  <c r="E100" i="21"/>
  <c r="E98" i="21"/>
  <c r="E96" i="21"/>
  <c r="E94" i="21"/>
  <c r="E92" i="21"/>
  <c r="E90" i="21"/>
  <c r="E199" i="21"/>
  <c r="E195" i="21"/>
  <c r="E191" i="21"/>
  <c r="E187" i="21"/>
  <c r="E183" i="21"/>
  <c r="E179" i="21"/>
  <c r="E175" i="21"/>
  <c r="E171" i="21"/>
  <c r="E167" i="21"/>
  <c r="E163" i="21"/>
  <c r="E159" i="21"/>
  <c r="E155" i="21"/>
  <c r="E151" i="21"/>
  <c r="E147" i="21"/>
  <c r="E143" i="21"/>
  <c r="E139" i="21"/>
  <c r="E135" i="21"/>
  <c r="E131" i="21"/>
  <c r="E127" i="21"/>
  <c r="E123" i="21"/>
  <c r="E119" i="21"/>
  <c r="E115" i="21"/>
  <c r="E14" i="21"/>
  <c r="E198" i="21"/>
  <c r="E194" i="21"/>
  <c r="E190" i="21"/>
  <c r="E186" i="21"/>
  <c r="E182" i="21"/>
  <c r="E178" i="21"/>
  <c r="E174" i="21"/>
  <c r="E170" i="21"/>
  <c r="E166" i="21"/>
  <c r="E162" i="21"/>
  <c r="E158" i="21"/>
  <c r="E154" i="21"/>
  <c r="E150" i="21"/>
  <c r="E146" i="21"/>
  <c r="E142" i="21"/>
  <c r="E138" i="21"/>
  <c r="E134" i="21"/>
  <c r="E130" i="21"/>
  <c r="E126" i="21"/>
  <c r="E122" i="21"/>
  <c r="E118" i="21"/>
  <c r="E114" i="21"/>
  <c r="E13" i="21"/>
  <c r="E197" i="21"/>
  <c r="E193" i="21"/>
  <c r="E189" i="21"/>
  <c r="E185" i="21"/>
  <c r="E181" i="21"/>
  <c r="E177" i="21"/>
  <c r="E173" i="21"/>
  <c r="E169" i="21"/>
  <c r="E165" i="21"/>
  <c r="E161" i="21"/>
  <c r="E157" i="21"/>
  <c r="E153" i="21"/>
  <c r="E149" i="21"/>
  <c r="E145" i="21"/>
  <c r="E141" i="21"/>
  <c r="E137" i="21"/>
  <c r="E133" i="21"/>
  <c r="E129" i="21"/>
  <c r="E125" i="21"/>
  <c r="E121" i="21"/>
  <c r="E117" i="21"/>
  <c r="E16" i="21"/>
  <c r="E55" i="21"/>
  <c r="E51" i="21"/>
  <c r="E41" i="21"/>
  <c r="E68" i="21"/>
  <c r="E66" i="21"/>
  <c r="E64" i="21"/>
  <c r="E60" i="21"/>
  <c r="E58" i="21"/>
  <c r="E52" i="21"/>
  <c r="E50" i="21"/>
  <c r="E45" i="21"/>
  <c r="E43" i="21"/>
  <c r="E39" i="21"/>
  <c r="E37" i="21"/>
  <c r="H56" i="21"/>
  <c r="E56" i="21"/>
  <c r="E54" i="21"/>
  <c r="F54" i="21"/>
  <c r="G54" i="21"/>
  <c r="E48" i="21"/>
  <c r="E31" i="21"/>
  <c r="E23" i="21"/>
  <c r="E34" i="21"/>
  <c r="E26" i="21"/>
  <c r="E46" i="21"/>
  <c r="E44" i="21"/>
  <c r="E42" i="21"/>
  <c r="E40" i="21"/>
  <c r="E65" i="21"/>
  <c r="E61" i="21"/>
  <c r="E53" i="21"/>
  <c r="E49" i="21"/>
  <c r="E47" i="21"/>
  <c r="E28" i="21"/>
  <c r="E29" i="21"/>
  <c r="E70" i="21"/>
  <c r="E83" i="21"/>
  <c r="E79" i="21"/>
  <c r="E73" i="21"/>
  <c r="E86" i="21"/>
  <c r="E84" i="21"/>
  <c r="E82" i="21"/>
  <c r="E80" i="21"/>
  <c r="E78" i="21"/>
  <c r="E76" i="21"/>
  <c r="E74" i="21"/>
  <c r="E72" i="21"/>
  <c r="E85" i="21"/>
  <c r="E81" i="21"/>
  <c r="E77" i="21"/>
  <c r="E75" i="21"/>
  <c r="E69" i="21"/>
  <c r="E20" i="21"/>
  <c r="E25" i="21"/>
  <c r="E113" i="21"/>
  <c r="E111" i="21"/>
  <c r="E109" i="21"/>
  <c r="E107" i="21"/>
  <c r="E105" i="21"/>
  <c r="E103" i="21"/>
  <c r="E101" i="21"/>
  <c r="E99" i="21"/>
  <c r="E97" i="21"/>
  <c r="E95" i="21"/>
  <c r="E93" i="21"/>
  <c r="E91" i="21"/>
  <c r="E89" i="21"/>
  <c r="E87" i="21"/>
  <c r="E88" i="21"/>
  <c r="D59" i="21"/>
  <c r="D21" i="21"/>
  <c r="D17" i="21"/>
  <c r="D62" i="21"/>
  <c r="E24" i="21"/>
  <c r="D24" i="21"/>
  <c r="D71" i="21"/>
  <c r="D27" i="21"/>
  <c r="E19" i="21"/>
  <c r="U21" i="8"/>
  <c r="F213" i="21"/>
  <c r="F200" i="21"/>
  <c r="F239" i="21"/>
  <c r="F295" i="21"/>
  <c r="F320" i="21"/>
  <c r="F337" i="21"/>
  <c r="F355" i="21"/>
  <c r="F374" i="21"/>
  <c r="F401" i="21"/>
  <c r="F274" i="21"/>
  <c r="F297" i="21"/>
  <c r="F232" i="21"/>
  <c r="F263" i="21"/>
  <c r="F311" i="21"/>
  <c r="F327" i="21"/>
  <c r="F345" i="21"/>
  <c r="F363" i="21"/>
  <c r="F391" i="21"/>
  <c r="F409" i="21"/>
  <c r="F300" i="21"/>
  <c r="F375" i="21"/>
  <c r="F245" i="21"/>
  <c r="F216" i="21"/>
  <c r="F201" i="21"/>
  <c r="F242" i="21"/>
  <c r="F250" i="21"/>
  <c r="F217" i="21"/>
  <c r="F241" i="21"/>
  <c r="F243" i="21"/>
  <c r="F277" i="21"/>
  <c r="F202" i="21"/>
  <c r="F225" i="21"/>
  <c r="F233" i="21"/>
  <c r="F258" i="21"/>
  <c r="F266" i="21"/>
  <c r="F289" i="21"/>
  <c r="F306" i="21"/>
  <c r="F314" i="21"/>
  <c r="F322" i="21"/>
  <c r="F330" i="21"/>
  <c r="F339" i="21"/>
  <c r="F348" i="21"/>
  <c r="F358" i="21"/>
  <c r="F367" i="21"/>
  <c r="F376" i="21"/>
  <c r="F385" i="21"/>
  <c r="F394" i="21"/>
  <c r="F403" i="21"/>
  <c r="F251" i="21"/>
  <c r="F276" i="21"/>
  <c r="F284" i="21"/>
  <c r="F299" i="21"/>
  <c r="F357" i="21"/>
  <c r="F226" i="21"/>
  <c r="F234" i="21"/>
  <c r="F257" i="21"/>
  <c r="F265" i="21"/>
  <c r="F290" i="21"/>
  <c r="F305" i="21"/>
  <c r="F313" i="21"/>
  <c r="F321" i="21"/>
  <c r="F329" i="21"/>
  <c r="F356" i="21"/>
  <c r="F366" i="21"/>
  <c r="F393" i="21"/>
  <c r="F283" i="21"/>
  <c r="F210" i="21"/>
  <c r="F218" i="21"/>
  <c r="F203" i="21"/>
  <c r="F244" i="21"/>
  <c r="F252" i="21"/>
  <c r="F219" i="21"/>
  <c r="F247" i="21"/>
  <c r="F222" i="21"/>
  <c r="F281" i="21"/>
  <c r="F204" i="21"/>
  <c r="F227" i="21"/>
  <c r="F235" i="21"/>
  <c r="F260" i="21"/>
  <c r="F268" i="21"/>
  <c r="F291" i="21"/>
  <c r="F308" i="21"/>
  <c r="F316" i="21"/>
  <c r="F324" i="21"/>
  <c r="F332" i="21"/>
  <c r="F342" i="21"/>
  <c r="F351" i="21"/>
  <c r="F360" i="21"/>
  <c r="F369" i="21"/>
  <c r="F378" i="21"/>
  <c r="F387" i="21"/>
  <c r="F396" i="21"/>
  <c r="F406" i="21"/>
  <c r="F253" i="21"/>
  <c r="F278" i="21"/>
  <c r="F286" i="21"/>
  <c r="F301" i="21"/>
  <c r="F373" i="21"/>
  <c r="F228" i="21"/>
  <c r="F236" i="21"/>
  <c r="F259" i="21"/>
  <c r="F267" i="21"/>
  <c r="F292" i="21"/>
  <c r="F307" i="21"/>
  <c r="F315" i="21"/>
  <c r="F323" i="21"/>
  <c r="F331" i="21"/>
  <c r="F340" i="21"/>
  <c r="F350" i="21"/>
  <c r="F359" i="21"/>
  <c r="F368" i="21"/>
  <c r="F377" i="21"/>
  <c r="F386" i="21"/>
  <c r="F395" i="21"/>
  <c r="F404" i="21"/>
  <c r="F254" i="21"/>
  <c r="F287" i="21"/>
  <c r="F304" i="21"/>
  <c r="F381" i="21"/>
  <c r="F338" i="21"/>
  <c r="F402" i="21"/>
  <c r="F302" i="21"/>
  <c r="F212" i="21"/>
  <c r="F220" i="21"/>
  <c r="F205" i="21"/>
  <c r="F246" i="21"/>
  <c r="F209" i="21"/>
  <c r="F221" i="21"/>
  <c r="F249" i="21"/>
  <c r="F256" i="21"/>
  <c r="F285" i="21"/>
  <c r="F206" i="21"/>
  <c r="F229" i="21"/>
  <c r="F237" i="21"/>
  <c r="F262" i="21"/>
  <c r="F270" i="21"/>
  <c r="F293" i="21"/>
  <c r="F310" i="21"/>
  <c r="F318" i="21"/>
  <c r="F326" i="21"/>
  <c r="F335" i="21"/>
  <c r="F344" i="21"/>
  <c r="F353" i="21"/>
  <c r="F362" i="21"/>
  <c r="F371" i="21"/>
  <c r="F380" i="21"/>
  <c r="F390" i="21"/>
  <c r="F399" i="21"/>
  <c r="F408" i="21"/>
  <c r="F255" i="21"/>
  <c r="F280" i="21"/>
  <c r="F288" i="21"/>
  <c r="F303" i="21"/>
  <c r="F389" i="21"/>
  <c r="F230" i="21"/>
  <c r="F238" i="21"/>
  <c r="F261" i="21"/>
  <c r="F269" i="21"/>
  <c r="F294" i="21"/>
  <c r="F309" i="21"/>
  <c r="F317" i="21"/>
  <c r="F325" i="21"/>
  <c r="F334" i="21"/>
  <c r="F343" i="21"/>
  <c r="F352" i="21"/>
  <c r="F361" i="21"/>
  <c r="F370" i="21"/>
  <c r="F379" i="21"/>
  <c r="F388" i="21"/>
  <c r="F398" i="21"/>
  <c r="F407" i="21"/>
  <c r="F275" i="21"/>
  <c r="F298" i="21"/>
  <c r="F333" i="21"/>
  <c r="F397" i="21"/>
  <c r="F214" i="21"/>
  <c r="F224" i="21"/>
  <c r="F207" i="21"/>
  <c r="F248" i="21"/>
  <c r="F215" i="21"/>
  <c r="F223" i="21"/>
  <c r="F211" i="21"/>
  <c r="F273" i="21"/>
  <c r="F208" i="21"/>
  <c r="F231" i="21"/>
  <c r="F264" i="21"/>
  <c r="F272" i="21"/>
  <c r="F312" i="21"/>
  <c r="F328" i="21"/>
  <c r="F346" i="21"/>
  <c r="F364" i="21"/>
  <c r="F383" i="21"/>
  <c r="F392" i="21"/>
  <c r="F410" i="21"/>
  <c r="F282" i="21"/>
  <c r="F341" i="21"/>
  <c r="F405" i="21"/>
  <c r="F240" i="21"/>
  <c r="F271" i="21"/>
  <c r="F296" i="21"/>
  <c r="F319" i="21"/>
  <c r="F336" i="21"/>
  <c r="F354" i="21"/>
  <c r="F372" i="21"/>
  <c r="F382" i="21"/>
  <c r="F400" i="21"/>
  <c r="F279" i="21"/>
  <c r="F349" i="21"/>
  <c r="F347" i="21"/>
  <c r="F384" i="21"/>
  <c r="F411" i="21"/>
  <c r="F365" i="21"/>
  <c r="F87" i="21"/>
  <c r="F107" i="21"/>
  <c r="F95" i="21"/>
  <c r="F111" i="21"/>
  <c r="F121" i="21"/>
  <c r="F145" i="21"/>
  <c r="F153" i="21"/>
  <c r="F193" i="21"/>
  <c r="F126" i="21"/>
  <c r="F134" i="21"/>
  <c r="F142" i="21"/>
  <c r="F166" i="21"/>
  <c r="F198" i="21"/>
  <c r="F115" i="21"/>
  <c r="F123" i="21"/>
  <c r="F147" i="21"/>
  <c r="F171" i="21"/>
  <c r="F195" i="21"/>
  <c r="F90" i="21"/>
  <c r="F98" i="21"/>
  <c r="F106" i="21"/>
  <c r="F120" i="21"/>
  <c r="F144" i="21"/>
  <c r="F172" i="21"/>
  <c r="F180" i="21"/>
  <c r="F103" i="21"/>
  <c r="F89" i="21"/>
  <c r="F97" i="21"/>
  <c r="F105" i="21"/>
  <c r="F113" i="21"/>
  <c r="F117" i="21"/>
  <c r="F125" i="21"/>
  <c r="F133" i="21"/>
  <c r="F141" i="21"/>
  <c r="F149" i="21"/>
  <c r="F173" i="21"/>
  <c r="F177" i="21"/>
  <c r="F185" i="21"/>
  <c r="F118" i="21"/>
  <c r="F150" i="21"/>
  <c r="F158" i="21"/>
  <c r="F174" i="21"/>
  <c r="F182" i="21"/>
  <c r="F190" i="21"/>
  <c r="F131" i="21"/>
  <c r="F139" i="21"/>
  <c r="F155" i="21"/>
  <c r="F163" i="21"/>
  <c r="F179" i="21"/>
  <c r="F187" i="21"/>
  <c r="F92" i="21"/>
  <c r="F100" i="21"/>
  <c r="F108" i="21"/>
  <c r="F128" i="21"/>
  <c r="F136" i="21"/>
  <c r="F168" i="21"/>
  <c r="F176" i="21"/>
  <c r="F196" i="21"/>
  <c r="F91" i="21"/>
  <c r="F157" i="21"/>
  <c r="F181" i="21"/>
  <c r="F146" i="21"/>
  <c r="F186" i="21"/>
  <c r="F143" i="21"/>
  <c r="F183" i="21"/>
  <c r="F102" i="21"/>
  <c r="F110" i="21"/>
  <c r="F116" i="21"/>
  <c r="F132" i="21"/>
  <c r="F140" i="21"/>
  <c r="F152" i="21"/>
  <c r="F160" i="21"/>
  <c r="F184" i="21"/>
  <c r="F99" i="21"/>
  <c r="F165" i="21"/>
  <c r="F197" i="21"/>
  <c r="F154" i="21"/>
  <c r="F178" i="21"/>
  <c r="F127" i="21"/>
  <c r="F151" i="21"/>
  <c r="F94" i="21"/>
  <c r="F124" i="21"/>
  <c r="F93" i="21"/>
  <c r="F101" i="21"/>
  <c r="F109" i="21"/>
  <c r="F129" i="21"/>
  <c r="F137" i="21"/>
  <c r="F161" i="21"/>
  <c r="F169" i="21"/>
  <c r="F189" i="21"/>
  <c r="F114" i="21"/>
  <c r="F122" i="21"/>
  <c r="F130" i="21"/>
  <c r="F138" i="21"/>
  <c r="F162" i="21"/>
  <c r="F170" i="21"/>
  <c r="F194" i="21"/>
  <c r="F119" i="21"/>
  <c r="F135" i="21"/>
  <c r="F159" i="21"/>
  <c r="F167" i="21"/>
  <c r="F175" i="21"/>
  <c r="F191" i="21"/>
  <c r="F199" i="21"/>
  <c r="F96" i="21"/>
  <c r="F104" i="21"/>
  <c r="F112" i="21"/>
  <c r="F148" i="21"/>
  <c r="F156" i="21"/>
  <c r="F164" i="21"/>
  <c r="F188" i="21"/>
  <c r="F192" i="21"/>
  <c r="H54" i="21"/>
  <c r="F68" i="21"/>
  <c r="F65" i="21"/>
  <c r="F62" i="21"/>
  <c r="F27" i="21"/>
  <c r="F16" i="21"/>
  <c r="F28" i="21"/>
  <c r="F39" i="21"/>
  <c r="F20" i="21"/>
  <c r="F22" i="21"/>
  <c r="F44" i="21"/>
  <c r="F78" i="21"/>
  <c r="F74" i="21"/>
  <c r="F21" i="21"/>
  <c r="F24" i="21"/>
  <c r="F59" i="21"/>
  <c r="F82" i="21"/>
  <c r="F71" i="21"/>
  <c r="F80" i="21"/>
  <c r="F53" i="21"/>
  <c r="F60" i="21"/>
  <c r="F17" i="21"/>
  <c r="F58" i="21"/>
  <c r="F61" i="21"/>
  <c r="F36" i="21"/>
  <c r="F69" i="21"/>
  <c r="F43" i="21"/>
  <c r="F70" i="21"/>
  <c r="F79" i="21"/>
  <c r="F32" i="21"/>
  <c r="F35" i="21"/>
  <c r="F72" i="21"/>
  <c r="F50" i="21"/>
  <c r="F75" i="21"/>
  <c r="F63" i="21"/>
  <c r="F86" i="21"/>
  <c r="F25" i="21"/>
  <c r="F66" i="21"/>
  <c r="F51" i="21"/>
  <c r="F55" i="21"/>
  <c r="F49" i="21"/>
  <c r="F76" i="21"/>
  <c r="F84" i="21"/>
  <c r="F56" i="21"/>
  <c r="G56" i="21"/>
  <c r="F83" i="21"/>
  <c r="F19" i="21"/>
  <c r="F52" i="21"/>
  <c r="F77" i="21"/>
  <c r="F15" i="21"/>
  <c r="F88" i="21"/>
  <c r="F37" i="21"/>
  <c r="F29" i="21"/>
  <c r="F45" i="21"/>
  <c r="F30" i="21"/>
  <c r="F13" i="21"/>
  <c r="F57" i="21"/>
  <c r="F47" i="21"/>
  <c r="F31" i="21"/>
  <c r="F48" i="21"/>
  <c r="F40" i="21"/>
  <c r="F33" i="21"/>
  <c r="F67" i="21"/>
  <c r="F81" i="21"/>
  <c r="F64" i="21"/>
  <c r="F46" i="21"/>
  <c r="F41" i="21"/>
  <c r="F6" i="21"/>
  <c r="C8" i="21"/>
  <c r="F42" i="21"/>
  <c r="F85" i="21"/>
  <c r="F73" i="21"/>
  <c r="F23" i="21"/>
  <c r="F34" i="21"/>
  <c r="F14" i="21"/>
  <c r="F38" i="21"/>
  <c r="F26" i="21"/>
  <c r="F18" i="21"/>
  <c r="G14" i="21"/>
  <c r="H14" i="21"/>
  <c r="G15" i="21"/>
  <c r="H15" i="21"/>
  <c r="G13" i="21"/>
  <c r="H13" i="21"/>
  <c r="H17" i="21"/>
  <c r="G17" i="21"/>
  <c r="H21" i="21"/>
  <c r="G21" i="21"/>
  <c r="H16" i="21"/>
  <c r="G16" i="21"/>
  <c r="H20" i="21"/>
  <c r="G20" i="21"/>
  <c r="H19" i="21"/>
  <c r="G19" i="21"/>
  <c r="H22" i="21"/>
  <c r="G22" i="21"/>
  <c r="G192" i="21"/>
  <c r="H192" i="21"/>
  <c r="G148" i="21"/>
  <c r="H148" i="21"/>
  <c r="G199" i="21"/>
  <c r="H199" i="21"/>
  <c r="G159" i="21"/>
  <c r="H159" i="21"/>
  <c r="G170" i="21"/>
  <c r="H170" i="21"/>
  <c r="G122" i="21"/>
  <c r="H122" i="21"/>
  <c r="G161" i="21"/>
  <c r="H161" i="21"/>
  <c r="G101" i="21"/>
  <c r="H101" i="21"/>
  <c r="G151" i="21"/>
  <c r="H151" i="21"/>
  <c r="G197" i="21"/>
  <c r="H197" i="21"/>
  <c r="G160" i="21"/>
  <c r="H160" i="21"/>
  <c r="G116" i="21"/>
  <c r="H116" i="21"/>
  <c r="G143" i="21"/>
  <c r="H143" i="21"/>
  <c r="G157" i="21"/>
  <c r="H157" i="21"/>
  <c r="G168" i="21"/>
  <c r="H168" i="21"/>
  <c r="G100" i="21"/>
  <c r="H100" i="21"/>
  <c r="G163" i="21"/>
  <c r="H163" i="21"/>
  <c r="G190" i="21"/>
  <c r="H190" i="21"/>
  <c r="G150" i="21"/>
  <c r="H150" i="21"/>
  <c r="G173" i="21"/>
  <c r="H173" i="21"/>
  <c r="G125" i="21"/>
  <c r="H125" i="21"/>
  <c r="G97" i="21"/>
  <c r="H97" i="21"/>
  <c r="G172" i="21"/>
  <c r="H172" i="21"/>
  <c r="G98" i="21"/>
  <c r="H98" i="21"/>
  <c r="G147" i="21"/>
  <c r="H147" i="21"/>
  <c r="G166" i="21"/>
  <c r="H166" i="21"/>
  <c r="G193" i="21"/>
  <c r="H193" i="21"/>
  <c r="G111" i="21"/>
  <c r="H111" i="21"/>
  <c r="G365" i="21"/>
  <c r="H365" i="21"/>
  <c r="G349" i="21"/>
  <c r="H349" i="21"/>
  <c r="G372" i="21"/>
  <c r="H372" i="21"/>
  <c r="G296" i="21"/>
  <c r="H296" i="21"/>
  <c r="G341" i="21"/>
  <c r="H341" i="21"/>
  <c r="G383" i="21"/>
  <c r="H383" i="21"/>
  <c r="G312" i="21"/>
  <c r="H312" i="21"/>
  <c r="G208" i="21"/>
  <c r="H208" i="21"/>
  <c r="G215" i="21"/>
  <c r="H215" i="21"/>
  <c r="G214" i="21"/>
  <c r="H214" i="21"/>
  <c r="G275" i="21"/>
  <c r="H275" i="21"/>
  <c r="G379" i="21"/>
  <c r="H379" i="21"/>
  <c r="G343" i="21"/>
  <c r="H343" i="21"/>
  <c r="G309" i="21"/>
  <c r="H309" i="21"/>
  <c r="G238" i="21"/>
  <c r="H238" i="21"/>
  <c r="G288" i="21"/>
  <c r="H288" i="21"/>
  <c r="G399" i="21"/>
  <c r="H399" i="21"/>
  <c r="G362" i="21"/>
  <c r="H362" i="21"/>
  <c r="G326" i="21"/>
  <c r="H326" i="21"/>
  <c r="G270" i="21"/>
  <c r="H270" i="21"/>
  <c r="G206" i="21"/>
  <c r="H206" i="21"/>
  <c r="G221" i="21"/>
  <c r="H221" i="21"/>
  <c r="G220" i="21"/>
  <c r="H220" i="21"/>
  <c r="G338" i="21"/>
  <c r="H338" i="21"/>
  <c r="G254" i="21"/>
  <c r="H254" i="21"/>
  <c r="G377" i="21"/>
  <c r="H377" i="21"/>
  <c r="G340" i="21"/>
  <c r="H340" i="21"/>
  <c r="G307" i="21"/>
  <c r="H307" i="21"/>
  <c r="G236" i="21"/>
  <c r="H236" i="21"/>
  <c r="G286" i="21"/>
  <c r="H286" i="21"/>
  <c r="G396" i="21"/>
  <c r="H396" i="21"/>
  <c r="G360" i="21"/>
  <c r="H360" i="21"/>
  <c r="G324" i="21"/>
  <c r="H324" i="21"/>
  <c r="G268" i="21"/>
  <c r="H268" i="21"/>
  <c r="G204" i="21"/>
  <c r="H204" i="21"/>
  <c r="G219" i="21"/>
  <c r="H219" i="21"/>
  <c r="G218" i="21"/>
  <c r="H218" i="21"/>
  <c r="G366" i="21"/>
  <c r="H366" i="21"/>
  <c r="G313" i="21"/>
  <c r="H313" i="21"/>
  <c r="G257" i="21"/>
  <c r="H257" i="21"/>
  <c r="G299" i="21"/>
  <c r="H299" i="21"/>
  <c r="G403" i="21"/>
  <c r="H403" i="21"/>
  <c r="G367" i="21"/>
  <c r="H367" i="21"/>
  <c r="G330" i="21"/>
  <c r="H330" i="21"/>
  <c r="G289" i="21"/>
  <c r="H289" i="21"/>
  <c r="G225" i="21"/>
  <c r="H225" i="21"/>
  <c r="G241" i="21"/>
  <c r="H241" i="21"/>
  <c r="G201" i="21"/>
  <c r="H201" i="21"/>
  <c r="G300" i="21"/>
  <c r="H300" i="21"/>
  <c r="G345" i="21"/>
  <c r="H345" i="21"/>
  <c r="G232" i="21"/>
  <c r="H232" i="21"/>
  <c r="G374" i="21"/>
  <c r="H374" i="21"/>
  <c r="G295" i="21"/>
  <c r="H295" i="21"/>
  <c r="G188" i="21"/>
  <c r="H188" i="21"/>
  <c r="G112" i="21"/>
  <c r="H112" i="21"/>
  <c r="G191" i="21"/>
  <c r="H191" i="21"/>
  <c r="G135" i="21"/>
  <c r="H135" i="21"/>
  <c r="G162" i="21"/>
  <c r="H162" i="21"/>
  <c r="G114" i="21"/>
  <c r="H114" i="21"/>
  <c r="G137" i="21"/>
  <c r="H137" i="21"/>
  <c r="G93" i="21"/>
  <c r="H93" i="21"/>
  <c r="G127" i="21"/>
  <c r="H127" i="21"/>
  <c r="G165" i="21"/>
  <c r="H165" i="21"/>
  <c r="G152" i="21"/>
  <c r="H152" i="21"/>
  <c r="G110" i="21"/>
  <c r="H110" i="21"/>
  <c r="G186" i="21"/>
  <c r="H186" i="21"/>
  <c r="G91" i="21"/>
  <c r="H91" i="21"/>
  <c r="G136" i="21"/>
  <c r="H136" i="21"/>
  <c r="G92" i="21"/>
  <c r="H92" i="21"/>
  <c r="G155" i="21"/>
  <c r="H155" i="21"/>
  <c r="G182" i="21"/>
  <c r="H182" i="21"/>
  <c r="G118" i="21"/>
  <c r="H118" i="21"/>
  <c r="G149" i="21"/>
  <c r="H149" i="21"/>
  <c r="G117" i="21"/>
  <c r="H117" i="21"/>
  <c r="G89" i="21"/>
  <c r="H89" i="21"/>
  <c r="G144" i="21"/>
  <c r="H144" i="21"/>
  <c r="G90" i="21"/>
  <c r="H90" i="21"/>
  <c r="G123" i="21"/>
  <c r="H123" i="21"/>
  <c r="G142" i="21"/>
  <c r="H142" i="21"/>
  <c r="G153" i="21"/>
  <c r="H153" i="21"/>
  <c r="G95" i="21"/>
  <c r="H95" i="21"/>
  <c r="G411" i="21"/>
  <c r="H411" i="21"/>
  <c r="G279" i="21"/>
  <c r="H279" i="21"/>
  <c r="G354" i="21"/>
  <c r="H354" i="21"/>
  <c r="G271" i="21"/>
  <c r="H271" i="21"/>
  <c r="G282" i="21"/>
  <c r="H282" i="21"/>
  <c r="G364" i="21"/>
  <c r="H364" i="21"/>
  <c r="G272" i="21"/>
  <c r="H272" i="21"/>
  <c r="G273" i="21"/>
  <c r="H273" i="21"/>
  <c r="G248" i="21"/>
  <c r="H248" i="21"/>
  <c r="G397" i="21"/>
  <c r="H397" i="21"/>
  <c r="G407" i="21"/>
  <c r="H407" i="21"/>
  <c r="G370" i="21"/>
  <c r="H370" i="21"/>
  <c r="G334" i="21"/>
  <c r="H334" i="21"/>
  <c r="G294" i="21"/>
  <c r="H294" i="21"/>
  <c r="G230" i="21"/>
  <c r="H230" i="21"/>
  <c r="G280" i="21"/>
  <c r="H280" i="21"/>
  <c r="G390" i="21"/>
  <c r="H390" i="21"/>
  <c r="G353" i="21"/>
  <c r="H353" i="21"/>
  <c r="G318" i="21"/>
  <c r="H318" i="21"/>
  <c r="G262" i="21"/>
  <c r="H262" i="21"/>
  <c r="G285" i="21"/>
  <c r="H285" i="21"/>
  <c r="G209" i="21"/>
  <c r="H209" i="21"/>
  <c r="G212" i="21"/>
  <c r="H212" i="21"/>
  <c r="G381" i="21"/>
  <c r="H381" i="21"/>
  <c r="G404" i="21"/>
  <c r="H404" i="21"/>
  <c r="G368" i="21"/>
  <c r="H368" i="21"/>
  <c r="G331" i="21"/>
  <c r="H331" i="21"/>
  <c r="G292" i="21"/>
  <c r="H292" i="21"/>
  <c r="G228" i="21"/>
  <c r="H228" i="21"/>
  <c r="G278" i="21"/>
  <c r="H278" i="21"/>
  <c r="G387" i="21"/>
  <c r="H387" i="21"/>
  <c r="G351" i="21"/>
  <c r="H351" i="21"/>
  <c r="G316" i="21"/>
  <c r="H316" i="21"/>
  <c r="G260" i="21"/>
  <c r="H260" i="21"/>
  <c r="G281" i="21"/>
  <c r="H281" i="21"/>
  <c r="G252" i="21"/>
  <c r="H252" i="21"/>
  <c r="G210" i="21"/>
  <c r="H210" i="21"/>
  <c r="G356" i="21"/>
  <c r="H356" i="21"/>
  <c r="G305" i="21"/>
  <c r="H305" i="21"/>
  <c r="G234" i="21"/>
  <c r="H234" i="21"/>
  <c r="G284" i="21"/>
  <c r="H284" i="21"/>
  <c r="G394" i="21"/>
  <c r="H394" i="21"/>
  <c r="G358" i="21"/>
  <c r="H358" i="21"/>
  <c r="G322" i="21"/>
  <c r="H322" i="21"/>
  <c r="G266" i="21"/>
  <c r="H266" i="21"/>
  <c r="G202" i="21"/>
  <c r="H202" i="21"/>
  <c r="G217" i="21"/>
  <c r="H217" i="21"/>
  <c r="G216" i="21"/>
  <c r="H216" i="21"/>
  <c r="G409" i="21"/>
  <c r="H409" i="21"/>
  <c r="G327" i="21"/>
  <c r="H327" i="21"/>
  <c r="G297" i="21"/>
  <c r="H297" i="21"/>
  <c r="G355" i="21"/>
  <c r="H355" i="21"/>
  <c r="G239" i="21"/>
  <c r="H239" i="21"/>
  <c r="G164" i="21"/>
  <c r="H164" i="21"/>
  <c r="G104" i="21"/>
  <c r="H104" i="21"/>
  <c r="G175" i="21"/>
  <c r="H175" i="21"/>
  <c r="G119" i="21"/>
  <c r="H119" i="21"/>
  <c r="G138" i="21"/>
  <c r="H138" i="21"/>
  <c r="G189" i="21"/>
  <c r="H189" i="21"/>
  <c r="G129" i="21"/>
  <c r="H129" i="21"/>
  <c r="G124" i="21"/>
  <c r="H124" i="21"/>
  <c r="G178" i="21"/>
  <c r="H178" i="21"/>
  <c r="G99" i="21"/>
  <c r="H99" i="21"/>
  <c r="G140" i="21"/>
  <c r="H140" i="21"/>
  <c r="G102" i="21"/>
  <c r="H102" i="21"/>
  <c r="G146" i="21"/>
  <c r="H146" i="21"/>
  <c r="G196" i="21"/>
  <c r="H196" i="21"/>
  <c r="G128" i="21"/>
  <c r="H128" i="21"/>
  <c r="G187" i="21"/>
  <c r="H187" i="21"/>
  <c r="G139" i="21"/>
  <c r="H139" i="21"/>
  <c r="G174" i="21"/>
  <c r="H174" i="21"/>
  <c r="G185" i="21"/>
  <c r="H185" i="21"/>
  <c r="G141" i="21"/>
  <c r="H141" i="21"/>
  <c r="G113" i="21"/>
  <c r="H113" i="21"/>
  <c r="G103" i="21"/>
  <c r="H103" i="21"/>
  <c r="G120" i="21"/>
  <c r="H120" i="21"/>
  <c r="G195" i="21"/>
  <c r="H195" i="21"/>
  <c r="G115" i="21"/>
  <c r="H115" i="21"/>
  <c r="G134" i="21"/>
  <c r="H134" i="21"/>
  <c r="G145" i="21"/>
  <c r="H145" i="21"/>
  <c r="G107" i="21"/>
  <c r="H107" i="21"/>
  <c r="G384" i="21"/>
  <c r="H384" i="21"/>
  <c r="G400" i="21"/>
  <c r="H400" i="21"/>
  <c r="G336" i="21"/>
  <c r="H336" i="21"/>
  <c r="G240" i="21"/>
  <c r="H240" i="21"/>
  <c r="G410" i="21"/>
  <c r="H410" i="21"/>
  <c r="G346" i="21"/>
  <c r="H346" i="21"/>
  <c r="G264" i="21"/>
  <c r="H264" i="21"/>
  <c r="G211" i="21"/>
  <c r="H211" i="21"/>
  <c r="G207" i="21"/>
  <c r="H207" i="21"/>
  <c r="G333" i="21"/>
  <c r="H333" i="21"/>
  <c r="G398" i="21"/>
  <c r="H398" i="21"/>
  <c r="G361" i="21"/>
  <c r="H361" i="21"/>
  <c r="G325" i="21"/>
  <c r="H325" i="21"/>
  <c r="G269" i="21"/>
  <c r="H269" i="21"/>
  <c r="G389" i="21"/>
  <c r="H389" i="21"/>
  <c r="G255" i="21"/>
  <c r="H255" i="21"/>
  <c r="G380" i="21"/>
  <c r="H380" i="21"/>
  <c r="G344" i="21"/>
  <c r="H344" i="21"/>
  <c r="G310" i="21"/>
  <c r="H310" i="21"/>
  <c r="G237" i="21"/>
  <c r="H237" i="21"/>
  <c r="G256" i="21"/>
  <c r="H256" i="21"/>
  <c r="G246" i="21"/>
  <c r="H246" i="21"/>
  <c r="G302" i="21"/>
  <c r="H302" i="21"/>
  <c r="G304" i="21"/>
  <c r="H304" i="21"/>
  <c r="G395" i="21"/>
  <c r="H395" i="21"/>
  <c r="G359" i="21"/>
  <c r="H359" i="21"/>
  <c r="G323" i="21"/>
  <c r="H323" i="21"/>
  <c r="G267" i="21"/>
  <c r="H267" i="21"/>
  <c r="G373" i="21"/>
  <c r="H373" i="21"/>
  <c r="G253" i="21"/>
  <c r="H253" i="21"/>
  <c r="G378" i="21"/>
  <c r="H378" i="21"/>
  <c r="G342" i="21"/>
  <c r="H342" i="21"/>
  <c r="G308" i="21"/>
  <c r="H308" i="21"/>
  <c r="G235" i="21"/>
  <c r="H235" i="21"/>
  <c r="G222" i="21"/>
  <c r="H222" i="21"/>
  <c r="G244" i="21"/>
  <c r="H244" i="21"/>
  <c r="G283" i="21"/>
  <c r="H283" i="21"/>
  <c r="G329" i="21"/>
  <c r="H329" i="21"/>
  <c r="G290" i="21"/>
  <c r="H290" i="21"/>
  <c r="G226" i="21"/>
  <c r="H226" i="21"/>
  <c r="G276" i="21"/>
  <c r="H276" i="21"/>
  <c r="G385" i="21"/>
  <c r="H385" i="21"/>
  <c r="G348" i="21"/>
  <c r="H348" i="21"/>
  <c r="G314" i="21"/>
  <c r="H314" i="21"/>
  <c r="G258" i="21"/>
  <c r="H258" i="21"/>
  <c r="G277" i="21"/>
  <c r="H277" i="21"/>
  <c r="G250" i="21"/>
  <c r="H250" i="21"/>
  <c r="G245" i="21"/>
  <c r="H245" i="21"/>
  <c r="G391" i="21"/>
  <c r="H391" i="21"/>
  <c r="G311" i="21"/>
  <c r="H311" i="21"/>
  <c r="G274" i="21"/>
  <c r="H274" i="21"/>
  <c r="G337" i="21"/>
  <c r="H337" i="21"/>
  <c r="G200" i="21"/>
  <c r="H200" i="21"/>
  <c r="G156" i="21"/>
  <c r="H156" i="21"/>
  <c r="G96" i="21"/>
  <c r="H96" i="21"/>
  <c r="G167" i="21"/>
  <c r="H167" i="21"/>
  <c r="G194" i="21"/>
  <c r="H194" i="21"/>
  <c r="G130" i="21"/>
  <c r="H130" i="21"/>
  <c r="G169" i="21"/>
  <c r="H169" i="21"/>
  <c r="G109" i="21"/>
  <c r="H109" i="21"/>
  <c r="G94" i="21"/>
  <c r="H94" i="21"/>
  <c r="G154" i="21"/>
  <c r="H154" i="21"/>
  <c r="G184" i="21"/>
  <c r="H184" i="21"/>
  <c r="G132" i="21"/>
  <c r="H132" i="21"/>
  <c r="G183" i="21"/>
  <c r="H183" i="21"/>
  <c r="G181" i="21"/>
  <c r="H181" i="21"/>
  <c r="G176" i="21"/>
  <c r="H176" i="21"/>
  <c r="G108" i="21"/>
  <c r="H108" i="21"/>
  <c r="G179" i="21"/>
  <c r="H179" i="21"/>
  <c r="G131" i="21"/>
  <c r="H131" i="21"/>
  <c r="G158" i="21"/>
  <c r="H158" i="21"/>
  <c r="G177" i="21"/>
  <c r="H177" i="21"/>
  <c r="G133" i="21"/>
  <c r="H133" i="21"/>
  <c r="G105" i="21"/>
  <c r="H105" i="21"/>
  <c r="G180" i="21"/>
  <c r="H180" i="21"/>
  <c r="G106" i="21"/>
  <c r="H106" i="21"/>
  <c r="G171" i="21"/>
  <c r="H171" i="21"/>
  <c r="G198" i="21"/>
  <c r="H198" i="21"/>
  <c r="G126" i="21"/>
  <c r="H126" i="21"/>
  <c r="G121" i="21"/>
  <c r="H121" i="21"/>
  <c r="G87" i="21"/>
  <c r="H87" i="21"/>
  <c r="G347" i="21"/>
  <c r="H347" i="21"/>
  <c r="G382" i="21"/>
  <c r="H382" i="21"/>
  <c r="G319" i="21"/>
  <c r="H319" i="21"/>
  <c r="G405" i="21"/>
  <c r="H405" i="21"/>
  <c r="G392" i="21"/>
  <c r="H392" i="21"/>
  <c r="G328" i="21"/>
  <c r="H328" i="21"/>
  <c r="G231" i="21"/>
  <c r="H231" i="21"/>
  <c r="G223" i="21"/>
  <c r="H223" i="21"/>
  <c r="G224" i="21"/>
  <c r="H224" i="21"/>
  <c r="G298" i="21"/>
  <c r="H298" i="21"/>
  <c r="G388" i="21"/>
  <c r="H388" i="21"/>
  <c r="G352" i="21"/>
  <c r="H352" i="21"/>
  <c r="G317" i="21"/>
  <c r="H317" i="21"/>
  <c r="G261" i="21"/>
  <c r="H261" i="21"/>
  <c r="G303" i="21"/>
  <c r="H303" i="21"/>
  <c r="G408" i="21"/>
  <c r="H408" i="21"/>
  <c r="G371" i="21"/>
  <c r="H371" i="21"/>
  <c r="G335" i="21"/>
  <c r="H335" i="21"/>
  <c r="G293" i="21"/>
  <c r="H293" i="21"/>
  <c r="G229" i="21"/>
  <c r="H229" i="21"/>
  <c r="G249" i="21"/>
  <c r="H249" i="21"/>
  <c r="G205" i="21"/>
  <c r="H205" i="21"/>
  <c r="G402" i="21"/>
  <c r="H402" i="21"/>
  <c r="G287" i="21"/>
  <c r="H287" i="21"/>
  <c r="G386" i="21"/>
  <c r="H386" i="21"/>
  <c r="G350" i="21"/>
  <c r="H350" i="21"/>
  <c r="G315" i="21"/>
  <c r="H315" i="21"/>
  <c r="G259" i="21"/>
  <c r="H259" i="21"/>
  <c r="G301" i="21"/>
  <c r="H301" i="21"/>
  <c r="G406" i="21"/>
  <c r="H406" i="21"/>
  <c r="G369" i="21"/>
  <c r="H369" i="21"/>
  <c r="G332" i="21"/>
  <c r="H332" i="21"/>
  <c r="G291" i="21"/>
  <c r="H291" i="21"/>
  <c r="G227" i="21"/>
  <c r="H227" i="21"/>
  <c r="G247" i="21"/>
  <c r="H247" i="21"/>
  <c r="G203" i="21"/>
  <c r="H203" i="21"/>
  <c r="G393" i="21"/>
  <c r="H393" i="21"/>
  <c r="G321" i="21"/>
  <c r="H321" i="21"/>
  <c r="G265" i="21"/>
  <c r="H265" i="21"/>
  <c r="G357" i="21"/>
  <c r="H357" i="21"/>
  <c r="G251" i="21"/>
  <c r="H251" i="21"/>
  <c r="G376" i="21"/>
  <c r="H376" i="21"/>
  <c r="G339" i="21"/>
  <c r="H339" i="21"/>
  <c r="G306" i="21"/>
  <c r="H306" i="21"/>
  <c r="G233" i="21"/>
  <c r="H233" i="21"/>
  <c r="G243" i="21"/>
  <c r="H243" i="21"/>
  <c r="G242" i="21"/>
  <c r="H242" i="21"/>
  <c r="G375" i="21"/>
  <c r="H375" i="21"/>
  <c r="G363" i="21"/>
  <c r="H363" i="21"/>
  <c r="G263" i="21"/>
  <c r="H263" i="21"/>
  <c r="G401" i="21"/>
  <c r="H401" i="21"/>
  <c r="G320" i="21"/>
  <c r="H320" i="21"/>
  <c r="G213" i="21"/>
  <c r="H213" i="21"/>
  <c r="H88" i="21"/>
  <c r="G88" i="21"/>
  <c r="H62" i="21"/>
  <c r="G62" i="21"/>
  <c r="H38" i="21"/>
  <c r="G38" i="21"/>
  <c r="H41" i="21"/>
  <c r="G41" i="21"/>
  <c r="H67" i="21"/>
  <c r="G67" i="21"/>
  <c r="H31" i="21"/>
  <c r="G31" i="21"/>
  <c r="H30" i="21"/>
  <c r="G30" i="21"/>
  <c r="H49" i="21"/>
  <c r="G49" i="21"/>
  <c r="H25" i="21"/>
  <c r="G25" i="21"/>
  <c r="H50" i="21"/>
  <c r="G50" i="21"/>
  <c r="H36" i="21"/>
  <c r="G36" i="21"/>
  <c r="H60" i="21"/>
  <c r="G60" i="21"/>
  <c r="H65" i="21"/>
  <c r="G65" i="21"/>
  <c r="H34" i="21"/>
  <c r="G34" i="21"/>
  <c r="H42" i="21"/>
  <c r="G42" i="21"/>
  <c r="H64" i="21"/>
  <c r="G64" i="21"/>
  <c r="H40" i="21"/>
  <c r="G40" i="21"/>
  <c r="H57" i="21"/>
  <c r="G57" i="21"/>
  <c r="H29" i="21"/>
  <c r="G29" i="21"/>
  <c r="H55" i="21"/>
  <c r="G55" i="21"/>
  <c r="H61" i="21"/>
  <c r="G61" i="21"/>
  <c r="H53" i="21"/>
  <c r="G53" i="21"/>
  <c r="H59" i="21"/>
  <c r="G59" i="21"/>
  <c r="H39" i="21"/>
  <c r="G39" i="21"/>
  <c r="H27" i="21"/>
  <c r="G27" i="21"/>
  <c r="H68" i="21"/>
  <c r="G68" i="21"/>
  <c r="H66" i="21"/>
  <c r="G66" i="21"/>
  <c r="H32" i="21"/>
  <c r="G32" i="21"/>
  <c r="H46" i="21"/>
  <c r="G46" i="21"/>
  <c r="H33" i="21"/>
  <c r="G33" i="21"/>
  <c r="H47" i="21"/>
  <c r="G47" i="21"/>
  <c r="H45" i="21"/>
  <c r="G45" i="21"/>
  <c r="H26" i="21"/>
  <c r="G26" i="21"/>
  <c r="H23" i="21"/>
  <c r="G23" i="21"/>
  <c r="H48" i="21"/>
  <c r="G48" i="21"/>
  <c r="H37" i="21"/>
  <c r="G37" i="21"/>
  <c r="H52" i="21"/>
  <c r="G52" i="21"/>
  <c r="H51" i="21"/>
  <c r="G51" i="21"/>
  <c r="H63" i="21"/>
  <c r="G63" i="21"/>
  <c r="H35" i="21"/>
  <c r="G35" i="21"/>
  <c r="H43" i="21"/>
  <c r="G43" i="21"/>
  <c r="H58" i="21"/>
  <c r="G58" i="21"/>
  <c r="H24" i="21"/>
  <c r="G24" i="21"/>
  <c r="H44" i="21"/>
  <c r="G44" i="21"/>
  <c r="H28" i="21"/>
  <c r="G28" i="21"/>
  <c r="H73" i="21"/>
  <c r="G73" i="21"/>
  <c r="H76" i="21"/>
  <c r="G76" i="21"/>
  <c r="H75" i="21"/>
  <c r="G75" i="21"/>
  <c r="H69" i="21"/>
  <c r="G69" i="21"/>
  <c r="H71" i="21"/>
  <c r="G71" i="21"/>
  <c r="H85" i="21"/>
  <c r="G85" i="21"/>
  <c r="H83" i="21"/>
  <c r="G83" i="21"/>
  <c r="H79" i="21"/>
  <c r="G79" i="21"/>
  <c r="H82" i="21"/>
  <c r="G82" i="21"/>
  <c r="H74" i="21"/>
  <c r="G74" i="21"/>
  <c r="H77" i="21"/>
  <c r="G77" i="21"/>
  <c r="H72" i="21"/>
  <c r="G72" i="21"/>
  <c r="H70" i="21"/>
  <c r="G70" i="21"/>
  <c r="H78" i="21"/>
  <c r="G78" i="21"/>
  <c r="H81" i="21"/>
  <c r="G81" i="21"/>
  <c r="H84" i="21"/>
  <c r="G84" i="21"/>
  <c r="H80" i="21"/>
  <c r="G80" i="21"/>
  <c r="H86" i="21"/>
  <c r="G86" i="21"/>
  <c r="G18" i="21"/>
  <c r="H18" i="21"/>
  <c r="C6" i="21"/>
  <c r="I98" i="20"/>
  <c r="L57" i="20"/>
  <c r="M58" i="20"/>
  <c r="J84" i="20"/>
  <c r="L36" i="20"/>
  <c r="I90" i="20"/>
  <c r="L58" i="20"/>
  <c r="N11" i="20"/>
  <c r="K46" i="20"/>
  <c r="J81" i="20"/>
  <c r="K62" i="20"/>
  <c r="J87" i="20"/>
  <c r="I24" i="20"/>
  <c r="J72" i="20"/>
  <c r="N38" i="20"/>
  <c r="O83" i="20"/>
  <c r="K38" i="20"/>
  <c r="M65" i="20"/>
  <c r="K41" i="20"/>
  <c r="K13" i="20"/>
  <c r="N99" i="20"/>
  <c r="K93" i="20"/>
  <c r="K77" i="20"/>
  <c r="J85" i="20"/>
  <c r="M29" i="20"/>
  <c r="K74" i="20"/>
  <c r="J38" i="20"/>
  <c r="N56" i="20"/>
  <c r="M14" i="20"/>
  <c r="I50" i="20"/>
  <c r="J37" i="20"/>
  <c r="F10" i="21"/>
  <c r="G10" i="21"/>
  <c r="K90" i="20"/>
  <c r="N75" i="20"/>
  <c r="L100" i="20"/>
  <c r="O36" i="20"/>
  <c r="M99" i="20"/>
  <c r="L85" i="20"/>
  <c r="K8" i="20"/>
  <c r="J18" i="20"/>
  <c r="O56" i="20"/>
  <c r="M16" i="20"/>
  <c r="K26" i="20"/>
  <c r="J70" i="20"/>
  <c r="J82" i="20"/>
  <c r="K89" i="20"/>
  <c r="J66" i="20"/>
  <c r="K28" i="20"/>
  <c r="I27" i="20"/>
  <c r="I29" i="20"/>
  <c r="N89" i="20"/>
  <c r="L84" i="20"/>
  <c r="J50" i="20"/>
  <c r="K61" i="20"/>
  <c r="K75" i="20"/>
  <c r="I82" i="20"/>
  <c r="O32" i="20"/>
  <c r="L37" i="20"/>
  <c r="N87" i="20"/>
  <c r="O98" i="20"/>
  <c r="L32" i="20"/>
  <c r="J17" i="20"/>
  <c r="I92" i="20"/>
  <c r="N25" i="20"/>
  <c r="I43" i="20"/>
  <c r="J7" i="20"/>
  <c r="I21" i="20"/>
  <c r="N80" i="20"/>
  <c r="O78" i="20"/>
  <c r="L93" i="20"/>
  <c r="L55" i="20"/>
  <c r="O44" i="20"/>
  <c r="N67" i="20"/>
  <c r="L38" i="20"/>
  <c r="J33" i="20"/>
  <c r="M98" i="20"/>
  <c r="O51" i="20"/>
  <c r="M15" i="20"/>
  <c r="N94" i="20"/>
  <c r="I19" i="20"/>
  <c r="O19" i="20"/>
  <c r="N53" i="20"/>
  <c r="K42" i="20"/>
  <c r="L86" i="20"/>
  <c r="K4" i="20"/>
  <c r="M78" i="20"/>
  <c r="L56" i="20"/>
  <c r="I72" i="20"/>
  <c r="M60" i="20"/>
  <c r="J75" i="20"/>
  <c r="K95" i="20"/>
  <c r="O62" i="20"/>
  <c r="K60" i="20"/>
  <c r="N31" i="20"/>
  <c r="L96" i="20"/>
  <c r="I15" i="20"/>
  <c r="I22" i="20"/>
  <c r="I9" i="20"/>
  <c r="N54" i="20"/>
  <c r="M90" i="20"/>
  <c r="J83" i="20"/>
  <c r="N96" i="20"/>
  <c r="K91" i="20"/>
  <c r="N60" i="20"/>
  <c r="K36" i="20"/>
  <c r="O82" i="20"/>
  <c r="M48" i="20"/>
  <c r="J73" i="20"/>
  <c r="K66" i="20"/>
  <c r="K20" i="20"/>
  <c r="I68" i="20"/>
  <c r="N34" i="20"/>
  <c r="J74" i="20"/>
  <c r="J10" i="20"/>
  <c r="M54" i="20"/>
  <c r="N61" i="20"/>
  <c r="M46" i="20"/>
  <c r="M28" i="20"/>
  <c r="L45" i="20"/>
  <c r="I75" i="20"/>
  <c r="O18" i="20"/>
  <c r="N74" i="20"/>
  <c r="L7" i="20"/>
  <c r="J22" i="20"/>
  <c r="M77" i="20"/>
  <c r="I51" i="20"/>
  <c r="O90" i="20"/>
  <c r="L22" i="20"/>
  <c r="N83" i="20"/>
  <c r="J4" i="20"/>
  <c r="L75" i="20"/>
  <c r="J55" i="20"/>
  <c r="K22" i="20"/>
  <c r="I25" i="20"/>
  <c r="L42" i="20"/>
  <c r="I96" i="20"/>
  <c r="K16" i="20"/>
  <c r="L66" i="20"/>
  <c r="K98" i="20"/>
  <c r="O87" i="20"/>
  <c r="M49" i="20"/>
  <c r="J49" i="20"/>
  <c r="M44" i="20"/>
  <c r="M45" i="20"/>
  <c r="L35" i="20"/>
  <c r="I79" i="20"/>
  <c r="L73" i="20"/>
  <c r="N13" i="20"/>
  <c r="M5" i="20"/>
  <c r="L83" i="20"/>
  <c r="O54" i="20"/>
  <c r="M38" i="20"/>
  <c r="K43" i="20"/>
  <c r="I34" i="20"/>
  <c r="O57" i="20"/>
  <c r="J67" i="20"/>
  <c r="J52" i="20"/>
  <c r="I26" i="20"/>
  <c r="J88" i="20"/>
  <c r="O34" i="20"/>
  <c r="N73" i="20"/>
  <c r="M67" i="20"/>
  <c r="M97" i="20"/>
  <c r="K59" i="20"/>
  <c r="M64" i="20"/>
  <c r="O96" i="20"/>
  <c r="K47" i="20"/>
  <c r="L97" i="20"/>
  <c r="I8" i="20"/>
  <c r="N58" i="20"/>
  <c r="I76" i="20"/>
  <c r="O48" i="20"/>
  <c r="I58" i="20"/>
  <c r="L25" i="20"/>
  <c r="I30" i="20"/>
  <c r="L71" i="20"/>
  <c r="I57" i="20"/>
  <c r="M80" i="20"/>
  <c r="M37" i="20"/>
  <c r="K92" i="20"/>
  <c r="J44" i="20"/>
  <c r="N86" i="20"/>
  <c r="J25" i="20"/>
  <c r="K73" i="20"/>
  <c r="K30" i="20"/>
  <c r="L78" i="20"/>
  <c r="N95" i="20"/>
  <c r="N52" i="20"/>
  <c r="M85" i="20"/>
  <c r="M42" i="20"/>
  <c r="J63" i="20"/>
  <c r="M74" i="20"/>
  <c r="J90" i="20"/>
  <c r="I40" i="20"/>
  <c r="K33" i="20"/>
  <c r="L95" i="20"/>
  <c r="N65" i="20"/>
  <c r="M47" i="20"/>
  <c r="I86" i="20"/>
  <c r="L79" i="20"/>
  <c r="N70" i="20"/>
  <c r="M11" i="20"/>
  <c r="J77" i="20"/>
  <c r="O52" i="20"/>
  <c r="L68" i="20"/>
  <c r="N82" i="20"/>
  <c r="N41" i="20"/>
  <c r="L77" i="20"/>
  <c r="N59" i="20"/>
  <c r="M13" i="20"/>
  <c r="J86" i="20"/>
  <c r="L4" i="20"/>
  <c r="O100" i="20"/>
  <c r="I14" i="20"/>
  <c r="N17" i="20"/>
  <c r="J21" i="20"/>
  <c r="J98" i="20"/>
  <c r="O66" i="20"/>
  <c r="O46" i="20"/>
  <c r="N84" i="20"/>
  <c r="L26" i="20"/>
  <c r="J34" i="20"/>
  <c r="L13" i="20"/>
  <c r="O72" i="20"/>
  <c r="O97" i="20"/>
  <c r="I62" i="20"/>
  <c r="M91" i="20"/>
  <c r="N51" i="20"/>
  <c r="L47" i="20"/>
  <c r="L53" i="20"/>
  <c r="K29" i="20"/>
  <c r="I55" i="20"/>
  <c r="K6" i="20"/>
  <c r="M12" i="20"/>
  <c r="J36" i="20"/>
  <c r="L31" i="20"/>
  <c r="N57" i="20"/>
  <c r="L70" i="20"/>
  <c r="I37" i="20"/>
  <c r="L87" i="20"/>
  <c r="M59" i="20"/>
  <c r="L61" i="20"/>
  <c r="M92" i="20"/>
  <c r="O6" i="20"/>
  <c r="M62" i="20"/>
  <c r="N14" i="20"/>
  <c r="M96" i="20"/>
  <c r="J20" i="20"/>
  <c r="J61" i="20"/>
  <c r="J60" i="20"/>
  <c r="J91" i="20"/>
  <c r="I33" i="20"/>
  <c r="K37" i="20"/>
  <c r="K54" i="20"/>
  <c r="O21" i="20"/>
  <c r="I63" i="20"/>
  <c r="M21" i="20"/>
  <c r="K15" i="20"/>
  <c r="M30" i="20"/>
  <c r="J95" i="20"/>
  <c r="N55" i="20"/>
  <c r="M88" i="20"/>
  <c r="K97" i="20"/>
  <c r="J15" i="20"/>
  <c r="K55" i="20"/>
  <c r="N5" i="20"/>
  <c r="L76" i="20"/>
  <c r="J79" i="20"/>
  <c r="O95" i="20"/>
  <c r="I84" i="20"/>
  <c r="N16" i="20"/>
  <c r="L39" i="20"/>
  <c r="N48" i="20"/>
  <c r="M79" i="20"/>
  <c r="I80" i="20"/>
  <c r="K24" i="20"/>
  <c r="O24" i="20"/>
  <c r="J31" i="20"/>
  <c r="I70" i="20"/>
  <c r="L15" i="20"/>
  <c r="M39" i="20"/>
  <c r="O74" i="20"/>
  <c r="M10" i="20"/>
  <c r="L6" i="20"/>
  <c r="J58" i="20"/>
  <c r="K84" i="20"/>
  <c r="I41" i="20"/>
  <c r="I35" i="20"/>
  <c r="O86" i="20"/>
  <c r="K53" i="20"/>
  <c r="I7" i="20"/>
  <c r="N66" i="20"/>
  <c r="L11" i="20"/>
  <c r="I81" i="20"/>
  <c r="J96" i="20"/>
  <c r="N36" i="20"/>
  <c r="O31" i="20"/>
  <c r="N18" i="20"/>
  <c r="N7" i="20"/>
  <c r="N27" i="20"/>
  <c r="K5" i="20"/>
  <c r="O84" i="20"/>
  <c r="O73" i="20"/>
  <c r="M87" i="20"/>
  <c r="J57" i="20"/>
  <c r="N90" i="20"/>
  <c r="I38" i="20"/>
  <c r="L64" i="20"/>
  <c r="O61" i="20"/>
  <c r="J16" i="20"/>
  <c r="O64" i="20"/>
  <c r="M72" i="20"/>
  <c r="K57" i="20"/>
  <c r="K31" i="20"/>
  <c r="M89" i="20"/>
  <c r="K72" i="20"/>
  <c r="M84" i="20"/>
  <c r="O35" i="20"/>
  <c r="N9" i="20"/>
  <c r="J62" i="20"/>
  <c r="J54" i="20"/>
  <c r="L69" i="20"/>
  <c r="M20" i="20"/>
  <c r="J28" i="20"/>
  <c r="N6" i="20"/>
  <c r="M71" i="20"/>
  <c r="I5" i="20"/>
  <c r="N8" i="20"/>
  <c r="O30" i="20"/>
  <c r="I48" i="20"/>
  <c r="L74" i="20"/>
  <c r="M34" i="20"/>
  <c r="L82" i="20"/>
  <c r="M17" i="20"/>
  <c r="O5" i="20"/>
  <c r="N46" i="20"/>
  <c r="O88" i="20"/>
  <c r="J24" i="20"/>
  <c r="M51" i="20"/>
  <c r="M95" i="20"/>
  <c r="K27" i="20"/>
  <c r="K40" i="20"/>
  <c r="I73" i="20"/>
  <c r="N20" i="20"/>
  <c r="I65" i="20"/>
  <c r="K45" i="20"/>
  <c r="O69" i="20"/>
  <c r="N43" i="20"/>
  <c r="O63" i="20"/>
  <c r="M4" i="20"/>
  <c r="I78" i="20"/>
  <c r="K18" i="20"/>
  <c r="N22" i="20"/>
  <c r="I44" i="20"/>
  <c r="M93" i="20"/>
  <c r="N76" i="20"/>
  <c r="N10" i="20"/>
  <c r="I18" i="20"/>
  <c r="I88" i="20"/>
  <c r="I71" i="20"/>
  <c r="I12" i="20"/>
  <c r="L99" i="20"/>
  <c r="L20" i="20"/>
  <c r="J53" i="20"/>
  <c r="O65" i="20"/>
  <c r="J68" i="20"/>
  <c r="O85" i="20"/>
  <c r="O70" i="20"/>
  <c r="I67" i="20"/>
  <c r="K34" i="20"/>
  <c r="L98" i="20"/>
  <c r="J39" i="20"/>
  <c r="K48" i="20"/>
  <c r="M26" i="20"/>
  <c r="K11" i="20"/>
  <c r="J97" i="20"/>
  <c r="I95" i="20"/>
  <c r="I59" i="20"/>
  <c r="I66" i="20"/>
  <c r="I93" i="20"/>
  <c r="K49" i="20"/>
  <c r="L50" i="20"/>
  <c r="L43" i="20"/>
  <c r="L91" i="20"/>
  <c r="N88" i="20"/>
  <c r="I10" i="20"/>
  <c r="I13" i="20"/>
  <c r="O25" i="20"/>
  <c r="L17" i="20"/>
  <c r="O10" i="20"/>
  <c r="I85" i="20"/>
  <c r="K86" i="20"/>
  <c r="J5" i="20"/>
  <c r="I45" i="20"/>
  <c r="O92" i="20"/>
  <c r="M68" i="20"/>
  <c r="M27" i="20"/>
  <c r="O75" i="20"/>
  <c r="J8" i="20"/>
  <c r="I53" i="20"/>
  <c r="L94" i="20"/>
  <c r="L27" i="20"/>
  <c r="M70" i="20"/>
  <c r="M69" i="20"/>
  <c r="N100" i="20"/>
  <c r="L90" i="20"/>
  <c r="I77" i="20"/>
  <c r="O26" i="20"/>
  <c r="J40" i="20"/>
  <c r="O49" i="20"/>
  <c r="L8" i="20"/>
  <c r="K94" i="20"/>
  <c r="O60" i="20"/>
  <c r="K80" i="20"/>
  <c r="I36" i="20"/>
  <c r="I69" i="20"/>
  <c r="N98" i="20"/>
  <c r="O55" i="20"/>
  <c r="L33" i="20"/>
  <c r="K99" i="20"/>
  <c r="K78" i="20"/>
  <c r="M35" i="20"/>
  <c r="I61" i="20"/>
  <c r="N28" i="20"/>
  <c r="I56" i="20"/>
  <c r="I39" i="20"/>
  <c r="K35" i="20"/>
  <c r="K51" i="20"/>
  <c r="I60" i="20"/>
  <c r="L9" i="20"/>
  <c r="J47" i="20"/>
  <c r="K52" i="20"/>
  <c r="K39" i="20"/>
  <c r="N78" i="20"/>
  <c r="K25" i="20"/>
  <c r="L59" i="20"/>
  <c r="K14" i="20"/>
  <c r="O47" i="20"/>
  <c r="N47" i="20"/>
  <c r="L30" i="20"/>
  <c r="K68" i="20"/>
  <c r="I87" i="20"/>
  <c r="N79" i="20"/>
  <c r="L23" i="20"/>
  <c r="J11" i="20"/>
  <c r="N71" i="20"/>
  <c r="J30" i="20"/>
  <c r="J45" i="20"/>
  <c r="O38" i="20"/>
  <c r="K69" i="20"/>
  <c r="L16" i="20"/>
  <c r="N23" i="20"/>
  <c r="L28" i="20"/>
  <c r="L48" i="20"/>
  <c r="J13" i="20"/>
  <c r="O89" i="20"/>
  <c r="M81" i="20"/>
  <c r="O81" i="20"/>
  <c r="I17" i="20"/>
  <c r="M50" i="20"/>
  <c r="K12" i="20"/>
  <c r="N35" i="20"/>
  <c r="K7" i="20"/>
  <c r="L5" i="20"/>
  <c r="O68" i="20"/>
  <c r="M57" i="20"/>
  <c r="M75" i="20"/>
  <c r="O37" i="20"/>
  <c r="M22" i="20"/>
  <c r="N97" i="20"/>
  <c r="M94" i="20"/>
  <c r="M76" i="20"/>
  <c r="I97" i="20"/>
  <c r="O80" i="20"/>
  <c r="M32" i="20"/>
  <c r="M63" i="20"/>
  <c r="O23" i="20"/>
  <c r="N45" i="20"/>
  <c r="I99" i="20"/>
  <c r="K67" i="20"/>
  <c r="J56" i="20"/>
  <c r="N93" i="20"/>
  <c r="I32" i="20"/>
  <c r="M86" i="20"/>
  <c r="O13" i="20"/>
  <c r="K81" i="20"/>
  <c r="O7" i="20"/>
  <c r="K82" i="20"/>
  <c r="O8" i="20"/>
  <c r="O20" i="20"/>
  <c r="I54" i="20"/>
  <c r="J99" i="20"/>
  <c r="O71" i="20"/>
  <c r="N29" i="20"/>
  <c r="I64" i="20"/>
  <c r="N68" i="20"/>
  <c r="L62" i="20"/>
  <c r="N77" i="20"/>
  <c r="L44" i="20"/>
  <c r="M66" i="20"/>
  <c r="L14" i="20"/>
  <c r="M55" i="20"/>
  <c r="I49" i="20"/>
  <c r="J51" i="20"/>
  <c r="I100" i="20"/>
  <c r="K88" i="20"/>
  <c r="K19" i="20"/>
  <c r="J12" i="20"/>
  <c r="N42" i="20"/>
  <c r="L80" i="20"/>
  <c r="K17" i="20"/>
  <c r="N81" i="20"/>
  <c r="M36" i="20"/>
  <c r="I47" i="20"/>
  <c r="J29" i="20"/>
  <c r="K87" i="20"/>
  <c r="M40" i="20"/>
  <c r="K32" i="20"/>
  <c r="L29" i="20"/>
  <c r="K58" i="20"/>
  <c r="N91" i="20"/>
  <c r="J69" i="20"/>
  <c r="J14" i="20"/>
  <c r="J48" i="20"/>
  <c r="J23" i="20"/>
  <c r="K65" i="20"/>
  <c r="N15" i="20"/>
  <c r="O91" i="20"/>
  <c r="O41" i="20"/>
  <c r="I94" i="20"/>
  <c r="M82" i="20"/>
  <c r="O15" i="20"/>
  <c r="O28" i="20"/>
  <c r="K71" i="20"/>
  <c r="N72" i="20"/>
  <c r="J64" i="20"/>
  <c r="N62" i="20"/>
  <c r="K10" i="20"/>
  <c r="O43" i="20"/>
  <c r="J92" i="20"/>
  <c r="O4" i="20"/>
  <c r="I4" i="20"/>
  <c r="M24" i="20"/>
  <c r="J19" i="20"/>
  <c r="M33" i="20"/>
  <c r="J27" i="20"/>
  <c r="L19" i="20"/>
  <c r="L34" i="20"/>
  <c r="I46" i="20"/>
  <c r="J89" i="20"/>
  <c r="J78" i="20"/>
  <c r="O22" i="20"/>
  <c r="K76" i="20"/>
  <c r="N19" i="20"/>
  <c r="N44" i="20"/>
  <c r="O76" i="20"/>
  <c r="K100" i="20"/>
  <c r="J43" i="20"/>
  <c r="M7" i="20"/>
  <c r="L10" i="20"/>
  <c r="K96" i="20"/>
  <c r="L81" i="20"/>
  <c r="N85" i="20"/>
  <c r="I31" i="20"/>
  <c r="K56" i="20"/>
  <c r="M9" i="20"/>
  <c r="N63" i="20"/>
  <c r="I83" i="20"/>
  <c r="J94" i="20"/>
  <c r="N33" i="20"/>
  <c r="N92" i="20"/>
  <c r="K79" i="20"/>
  <c r="M43" i="20"/>
  <c r="O40" i="20"/>
  <c r="M19" i="20"/>
  <c r="I16" i="20"/>
  <c r="N12" i="20"/>
  <c r="L49" i="20"/>
  <c r="J76" i="20"/>
  <c r="J46" i="20"/>
  <c r="L46" i="20"/>
  <c r="O45" i="20"/>
  <c r="J32" i="20"/>
  <c r="L65" i="20"/>
  <c r="O50" i="20"/>
  <c r="J93" i="20"/>
  <c r="O17" i="20"/>
  <c r="L54" i="20"/>
  <c r="N69" i="20"/>
  <c r="O14" i="20"/>
  <c r="L51" i="20"/>
  <c r="N4" i="20"/>
  <c r="J42" i="20"/>
  <c r="N50" i="20"/>
  <c r="O12" i="20"/>
  <c r="I52" i="20"/>
  <c r="L18" i="20"/>
  <c r="N21" i="20"/>
  <c r="O99" i="20"/>
  <c r="J59" i="20"/>
  <c r="M73" i="20"/>
  <c r="M61" i="20"/>
  <c r="I20" i="20"/>
  <c r="O93" i="20"/>
  <c r="N40" i="20"/>
  <c r="L52" i="20"/>
  <c r="N26" i="20"/>
  <c r="J9" i="20"/>
  <c r="K70" i="20"/>
  <c r="K9" i="20"/>
  <c r="O79" i="20"/>
  <c r="L72" i="20"/>
  <c r="M100" i="20"/>
  <c r="K21" i="20"/>
  <c r="K63" i="20"/>
  <c r="M41" i="20"/>
  <c r="I91" i="20"/>
  <c r="K23" i="20"/>
  <c r="M53" i="20"/>
  <c r="N30" i="20"/>
  <c r="I89" i="20"/>
  <c r="M6" i="20"/>
  <c r="J41" i="20"/>
  <c r="K83" i="20"/>
  <c r="J26" i="20"/>
  <c r="J6" i="20"/>
  <c r="L60" i="20"/>
  <c r="N64" i="20"/>
  <c r="O67" i="20"/>
  <c r="L12" i="20"/>
  <c r="M83" i="20"/>
  <c r="I11" i="20"/>
  <c r="O42" i="20"/>
  <c r="K50" i="20"/>
  <c r="O59" i="20"/>
  <c r="I74" i="20"/>
  <c r="L88" i="20"/>
  <c r="M18" i="20"/>
  <c r="J35" i="20"/>
  <c r="K44" i="20"/>
  <c r="O94" i="20"/>
  <c r="O16" i="20"/>
  <c r="K64" i="20"/>
  <c r="I6" i="20"/>
  <c r="M52" i="20"/>
  <c r="M25" i="20"/>
  <c r="K85" i="20"/>
  <c r="N32" i="20"/>
  <c r="I23" i="20"/>
  <c r="N49" i="20"/>
  <c r="O11" i="20"/>
  <c r="J80" i="20"/>
  <c r="L92" i="20"/>
  <c r="L24" i="20"/>
  <c r="N24" i="20"/>
  <c r="N37" i="20"/>
  <c r="I28" i="20"/>
  <c r="J71" i="20"/>
  <c r="N39" i="20"/>
  <c r="M56" i="20"/>
  <c r="J100" i="20"/>
  <c r="O58" i="20"/>
  <c r="L89" i="20"/>
  <c r="O77" i="20"/>
  <c r="M31" i="20"/>
  <c r="L21" i="20"/>
  <c r="O33" i="20"/>
  <c r="I42" i="20"/>
  <c r="O29" i="20"/>
  <c r="O27" i="20"/>
  <c r="L63" i="20"/>
  <c r="L40" i="20"/>
  <c r="O53" i="20"/>
  <c r="L41" i="20"/>
  <c r="O9" i="20"/>
  <c r="M23" i="20"/>
  <c r="J65" i="20"/>
  <c r="O39" i="20"/>
  <c r="L67" i="20"/>
  <c r="M8" i="20"/>
  <c r="N3" i="20"/>
  <c r="M3" i="20"/>
  <c r="I2" i="20"/>
  <c r="C10" i="21"/>
  <c r="O3" i="20"/>
  <c r="X7" i="9"/>
  <c r="J10" i="23"/>
  <c r="J9" i="21"/>
  <c r="W7" i="9"/>
  <c r="I10" i="23"/>
  <c r="G10" i="23"/>
  <c r="V7" i="9"/>
  <c r="H10" i="23"/>
</calcChain>
</file>

<file path=xl/sharedStrings.xml><?xml version="1.0" encoding="utf-8"?>
<sst xmlns="http://schemas.openxmlformats.org/spreadsheetml/2006/main" count="449" uniqueCount="192">
  <si>
    <t>Once again, enter each person's scores for each question as a numerical value.</t>
  </si>
  <si>
    <t>Descriptives - Before</t>
  </si>
  <si>
    <t>Descriptives - After</t>
  </si>
  <si>
    <t>Descriptives - Change</t>
  </si>
  <si>
    <t>Gender</t>
  </si>
  <si>
    <t>Age</t>
  </si>
  <si>
    <t>Female</t>
  </si>
  <si>
    <t>1 Star</t>
  </si>
  <si>
    <t>2 Stars</t>
  </si>
  <si>
    <t>3 Stars</t>
  </si>
  <si>
    <t>4 Stars</t>
  </si>
  <si>
    <t>5 Stars</t>
  </si>
  <si>
    <t>Respondent code</t>
  </si>
  <si>
    <t>Mean</t>
  </si>
  <si>
    <t>Standard deviation</t>
  </si>
  <si>
    <t>Male</t>
  </si>
  <si>
    <t>Total no. of responses</t>
  </si>
  <si>
    <t>Demographic questions</t>
  </si>
  <si>
    <t>By age</t>
  </si>
  <si>
    <t>By gender</t>
  </si>
  <si>
    <t>I’ve been dealing with problems well</t>
  </si>
  <si>
    <t>I’ve been thinking clearly</t>
  </si>
  <si>
    <t>I’ve been feeling close to other people</t>
  </si>
  <si>
    <t>I’ve been feeling optimistic about the future</t>
  </si>
  <si>
    <t>I’ve been feeling relaxed</t>
  </si>
  <si>
    <t>Descriptive statistics</t>
  </si>
  <si>
    <t>Well-being questions after intervention</t>
  </si>
  <si>
    <t>Sum</t>
  </si>
  <si>
    <t>Before</t>
  </si>
  <si>
    <t>After</t>
  </si>
  <si>
    <t>Employment status</t>
  </si>
  <si>
    <t>Other</t>
  </si>
  <si>
    <t>Ethnicity</t>
  </si>
  <si>
    <t>White</t>
  </si>
  <si>
    <t>Instructions for using this spreadsheet</t>
  </si>
  <si>
    <t xml:space="preserve">Data from each respondent should be entered into a separate row. </t>
  </si>
  <si>
    <t>The first column, Respondent code, should contain a unique identifier that corresponds to the hard copy of the survey form the respondent completed.</t>
  </si>
  <si>
    <t>This could be the respondent's name, if this was collected on the form. Generally, though, it is considered good practice to store survey data anonymously.</t>
  </si>
  <si>
    <t>In this case, some suitable alphanumeric code should be devised.</t>
  </si>
  <si>
    <t>When data are entered into the sheet titled Data, a number of useful statistics are calculated automatically in the subsequent sheets.</t>
  </si>
  <si>
    <t>Data</t>
  </si>
  <si>
    <t>The final set of columns relate to demographic questions.</t>
  </si>
  <si>
    <t xml:space="preserve">The P-value is given as a range, using the critical values in appendix B12 of Zar (1999), if there are 100 or fewer pairs. </t>
  </si>
  <si>
    <t>For more than 100 pairs, the P-value is calculated using the t-distributed test statistic given in Sokal and Rohlf (1995), p. 443.</t>
  </si>
  <si>
    <t xml:space="preserve">Wilcoxon's W: </t>
  </si>
  <si>
    <t>n:</t>
  </si>
  <si>
    <t>t(s)</t>
  </si>
  <si>
    <t xml:space="preserve">P-value: </t>
  </si>
  <si>
    <t>absolute value of difference</t>
  </si>
  <si>
    <t>rank</t>
  </si>
  <si>
    <t>rank if positive</t>
  </si>
  <si>
    <t>rank if negative</t>
  </si>
  <si>
    <t>n</t>
  </si>
  <si>
    <t>Sum2</t>
  </si>
  <si>
    <t>I’ve been feeling useful</t>
  </si>
  <si>
    <t>I’ve been feeling interested in other people</t>
  </si>
  <si>
    <t>I’ve had energy to spare</t>
  </si>
  <si>
    <t>I’ve been feeling good about myself</t>
  </si>
  <si>
    <t>I’ve been feeling confident</t>
  </si>
  <si>
    <t>I’ve been able to make up my mind about things</t>
  </si>
  <si>
    <t>I’ve been feeling loved</t>
  </si>
  <si>
    <t>I’ve been interested in new things</t>
  </si>
  <si>
    <t>I’ve been feeling cheerful</t>
  </si>
  <si>
    <t xml:space="preserve">The next set of columns relate to the individual questions of the WEMWBS as collected at the beginning of a project or intervention. </t>
  </si>
  <si>
    <t>The next set of columns relate to the individual questions of the WEMWBS as collected at the end of a project or intervention.</t>
  </si>
  <si>
    <t>Wellbeing questions at baseline</t>
  </si>
  <si>
    <t>This sheet gives mean scores for each WEMWBS item, as well as the total WEMWBS score, at the beginning of the project.</t>
  </si>
  <si>
    <t>This sheet gives mean scores for each WEMWBS item, as well as the total WEMWBS score, at the end of the project.</t>
  </si>
  <si>
    <t>This sheet gives changes in scores on each WEMWBS item, as well as the total WEMWBS score, between the beginning and end of the project.</t>
  </si>
  <si>
    <t>This spreadsheet has been designed to match the Warwick Edinburgh Mental Wellbeing Scale (WEMWBS).</t>
  </si>
  <si>
    <t>Total WEMWBS score</t>
  </si>
  <si>
    <t>95% Cis</t>
  </si>
  <si>
    <t>95% CIs</t>
  </si>
  <si>
    <t>Date2</t>
  </si>
  <si>
    <t>Measuring WEMWBS</t>
  </si>
  <si>
    <t>P &lt; 0.001</t>
  </si>
  <si>
    <r>
      <t xml:space="preserve">This spreadsheet performs the </t>
    </r>
    <r>
      <rPr>
        <b/>
        <sz val="12"/>
        <rFont val="Arial"/>
        <family val="2"/>
      </rPr>
      <t>Wilcoxon signed-rank test</t>
    </r>
    <r>
      <rPr>
        <sz val="12"/>
        <rFont val="Arial"/>
        <family val="2"/>
      </rPr>
      <t>; see http://udel.edu/~mcdonald/statsignedrank.html for details.</t>
    </r>
  </si>
  <si>
    <t>To use the spreadsheet, replace the poplar data with your data; the spreadsheet will handle up to 1000 pairs of observations.</t>
  </si>
  <si>
    <t>before</t>
  </si>
  <si>
    <t>after</t>
  </si>
  <si>
    <t>statistically significant at 0.05 level</t>
  </si>
  <si>
    <t>Statistically significant change?</t>
  </si>
  <si>
    <t>P value</t>
  </si>
  <si>
    <t>Unlocking cells</t>
  </si>
  <si>
    <t>Signed ranks test</t>
  </si>
  <si>
    <t>The next column has room for the date when the questionnaire was completed.</t>
  </si>
  <si>
    <t>This spreadsheet is an adapted version of one produced by Lambeth local authority.</t>
  </si>
  <si>
    <t>This spreadsheet works for up to 400 before and after values.</t>
  </si>
  <si>
    <t>The next column has room for the date when the follow up questionnaire was completed.</t>
  </si>
  <si>
    <t>It also shows whether the changes are statistically significant based on the Wilcoxon signed ranks test, using the adjusted values.</t>
  </si>
  <si>
    <t>Subsequent sheets provide simple graphs of the before and after scores and the change.</t>
  </si>
  <si>
    <t>This sheet shows the results of the Wilcoxon signed ranks test based on the WEMWBS scores.</t>
  </si>
  <si>
    <t>Positive change?</t>
  </si>
  <si>
    <t>Enter each person's scores for each question as a numerical value between 1-none of the time and 5-all of the time.</t>
  </si>
  <si>
    <t>Datecheck</t>
  </si>
  <si>
    <t>Is date more than 2 weeks since baseline?</t>
  </si>
  <si>
    <t>Meaningful positive change?</t>
  </si>
  <si>
    <t>Change</t>
  </si>
  <si>
    <t>13-15</t>
  </si>
  <si>
    <t>Full time Education</t>
  </si>
  <si>
    <t>Asian</t>
  </si>
  <si>
    <t>16-24</t>
  </si>
  <si>
    <t>Paid Work: Full Time</t>
  </si>
  <si>
    <t>Black</t>
  </si>
  <si>
    <t>25-39</t>
  </si>
  <si>
    <t>Paid Work: Part Time</t>
  </si>
  <si>
    <t>Chinese</t>
  </si>
  <si>
    <t>40-54</t>
  </si>
  <si>
    <t>Self Employed</t>
  </si>
  <si>
    <t>Dont know</t>
  </si>
  <si>
    <t>55-64</t>
  </si>
  <si>
    <t>Full Time Education</t>
  </si>
  <si>
    <t>Mixed</t>
  </si>
  <si>
    <t>65+</t>
  </si>
  <si>
    <t>Out Of Work, registered unemployed and actively seeking work</t>
  </si>
  <si>
    <t>Refused</t>
  </si>
  <si>
    <t>Out Of Work , registered unemployed but not actively seeking work</t>
  </si>
  <si>
    <t>Permanently Sick Or Disabled</t>
  </si>
  <si>
    <t>Not Working For Domestic Reasons</t>
  </si>
  <si>
    <t>Retired</t>
  </si>
  <si>
    <t>Level of wellbeing (automatic)</t>
  </si>
  <si>
    <t>Before intervention</t>
  </si>
  <si>
    <t>After intervention</t>
  </si>
  <si>
    <t>% Low wellbeing</t>
  </si>
  <si>
    <t>% Moderate wellbeing</t>
  </si>
  <si>
    <t>% High wellbeing</t>
  </si>
  <si>
    <t>Mean score</t>
  </si>
  <si>
    <t>Number of people with a meaningful positive change</t>
  </si>
  <si>
    <t>Number Needed to Treat</t>
  </si>
  <si>
    <t>N of non-tied values</t>
  </si>
  <si>
    <t>We recommend having before and after data for at least 30 clients.</t>
  </si>
  <si>
    <t>This sheet tells you how many people had high and low wellbeing before and after the project, and whether the change was statistically significant.</t>
  </si>
  <si>
    <t>Descriptives- Main'!A1</t>
  </si>
  <si>
    <t>This workbook works best if you have before and after data for each respondent. If there is no follow up data for a respondent then it is best to record this elsewhere.</t>
  </si>
  <si>
    <t>% with a meaningful positive change (&gt;3 pts)</t>
  </si>
  <si>
    <t>The sheet will calculate a weighted average in cases where 11, 12 or 13 out of 14 questions have been answered.</t>
  </si>
  <si>
    <t>Change from baseline</t>
  </si>
  <si>
    <t>Total baseline WEMWBS Score</t>
  </si>
  <si>
    <t>Total follow up WEMWBS Score</t>
  </si>
  <si>
    <t>The sheet categorises the client as low wellbeing where total score is less than 42, moderate for 42-58 and high for greater than 58.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</si>
  <si>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</si>
  <si>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</si>
  <si>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</si>
  <si>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</si>
  <si>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</si>
  <si>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</si>
  <si>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</si>
  <si>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</si>
  <si>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</si>
  <si>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</si>
  <si>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</si>
  <si>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</si>
  <si>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</si>
  <si>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</si>
  <si>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</si>
  <si>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</si>
  <si>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</si>
  <si>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</si>
  <si>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</si>
  <si>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</si>
  <si>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</si>
  <si>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</si>
  <si>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</si>
  <si>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</si>
  <si>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</si>
  <si>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</si>
  <si>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</si>
  <si>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</si>
  <si>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</si>
  <si>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</si>
  <si>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</si>
  <si>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</si>
  <si>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</si>
  <si>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</si>
  <si>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</si>
  <si>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</si>
  <si>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</si>
  <si>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</si>
  <si>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A39</t>
  </si>
  <si>
    <t>A40</t>
  </si>
  <si>
    <t>Time 1 (T1)</t>
  </si>
  <si>
    <t>Date 1</t>
  </si>
  <si>
    <t>Time 2 (T2)</t>
  </si>
  <si>
    <t>change</t>
  </si>
  <si>
    <t>Mean change</t>
  </si>
  <si>
    <t>If you download this spreadsheet and make a copy, rename it, delete the data entered in the data page (tab below) the spreadsheet will be ready for you to input your data.</t>
  </si>
  <si>
    <t>The cells containing formulae are protected to prevent deletion by accident.</t>
  </si>
  <si>
    <t>Version 2.0</t>
  </si>
  <si>
    <t>Some cells on this workbook are locked, this is because they calculate automatically and should not normally be deleted. If you want to unlock cells, the password is 'wemwbs'</t>
  </si>
  <si>
    <t xml:space="preserve">This spreadsheet was adapted from one produced by Lambeth local authority, by Brendan Collins, Wirral Public Health, for Cheshire &amp; Merseyside Public Health Network. (ChaMPs) </t>
  </si>
  <si>
    <t xml:space="preserve"> brendan.collins@nhs.net</t>
  </si>
  <si>
    <t>Furhter adaptations were made by Frances Taggart at Warwick Medical School.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</si>
</sst>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[&gt;0.01]0.###;[&gt;0.00001]0.######;0.00E-####"/>
    <numFmt numFmtId="166" formatCode="[$-F800]dddd\,\ mmmm\ dd\,\ yyyy"/>
    <numFmt numFmtId="167" formatCode="0.000000"/>
  </numFmts>
  <fonts count="27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6"/>
      <name val="Arial"/>
      <family val="2"/>
    </font>
    <font>
      <sz val="16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name val="Geneva"/>
    </font>
    <font>
      <sz val="12"/>
      <name val="Arial"/>
      <family val="2"/>
    </font>
    <font>
      <b/>
      <sz val="12"/>
      <name val="Arial"/>
      <family val="2"/>
    </font>
    <font>
      <sz val="12"/>
      <name val="Geneva"/>
    </font>
    <font>
      <sz val="16"/>
      <name val="Arial"/>
      <family val="2"/>
    </font>
    <font>
      <sz val="10"/>
      <color theme="3" tint="-0.249977111117893"/>
      <name val="Arial"/>
      <family val="2"/>
    </font>
    <font>
      <sz val="10"/>
      <color theme="0"/>
      <name val="Arial"/>
      <family val="2"/>
    </font>
    <font>
      <sz val="16"/>
      <color theme="1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sz val="8"/>
      <name val="Tahoma"/>
      <family val="2"/>
    </font>
    <font>
      <sz val="8"/>
      <color rgb="FF1F497D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color theme="5"/>
      <name val="Arial"/>
      <family val="2"/>
    </font>
    <font>
      <u/>
      <sz val="11"/>
      <color theme="10"/>
      <name val="Arial"/>
      <family val="2"/>
    </font>
    <font>
      <sz val="12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5" tint="0.7999816888943144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8" fillId="0" borderId="0"/>
    <xf numFmtId="0" fontId="17" fillId="0" borderId="0" applyNumberFormat="0" applyFill="0" applyBorder="0" applyAlignment="0" applyProtection="0"/>
    <xf numFmtId="9" fontId="22" fillId="0" borderId="0" applyFont="0" applyFill="0" applyBorder="0" applyAlignment="0" applyProtection="0"/>
  </cellStyleXfs>
  <cellXfs count="228">
    <xf numFmtId="0" fontId="0" fillId="0" borderId="0" xfId="0"/>
    <xf numFmtId="0" fontId="1" fillId="2" borderId="0" xfId="0" applyFont="1" applyFill="1"/>
    <xf numFmtId="0" fontId="0" fillId="2" borderId="0" xfId="0" applyFill="1"/>
    <xf numFmtId="0" fontId="1" fillId="0" borderId="0" xfId="0" applyFont="1" applyFill="1"/>
    <xf numFmtId="0" fontId="0" fillId="0" borderId="0" xfId="0" applyFill="1"/>
    <xf numFmtId="0" fontId="3" fillId="0" borderId="0" xfId="0" applyFont="1"/>
    <xf numFmtId="0" fontId="3" fillId="2" borderId="0" xfId="0" applyFont="1" applyFill="1"/>
    <xf numFmtId="0" fontId="0" fillId="2" borderId="2" xfId="0" applyFill="1" applyBorder="1"/>
    <xf numFmtId="0" fontId="0" fillId="0" borderId="2" xfId="0" applyBorder="1"/>
    <xf numFmtId="0" fontId="0" fillId="2" borderId="0" xfId="0" applyFill="1" applyBorder="1"/>
    <xf numFmtId="0" fontId="0" fillId="0" borderId="0" xfId="0" applyFill="1" applyBorder="1"/>
    <xf numFmtId="0" fontId="0" fillId="0" borderId="0" xfId="0" applyBorder="1"/>
    <xf numFmtId="0" fontId="0" fillId="0" borderId="3" xfId="0" applyFill="1" applyBorder="1"/>
    <xf numFmtId="0" fontId="0" fillId="0" borderId="6" xfId="0" applyFill="1" applyBorder="1"/>
    <xf numFmtId="0" fontId="3" fillId="0" borderId="2" xfId="0" applyFont="1" applyBorder="1"/>
    <xf numFmtId="0" fontId="4" fillId="2" borderId="0" xfId="0" applyFont="1" applyFill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0" fillId="2" borderId="5" xfId="0" applyFill="1" applyBorder="1"/>
    <xf numFmtId="0" fontId="0" fillId="0" borderId="2" xfId="0" applyFill="1" applyBorder="1"/>
    <xf numFmtId="0" fontId="0" fillId="0" borderId="5" xfId="0" applyFill="1" applyBorder="1"/>
    <xf numFmtId="0" fontId="6" fillId="0" borderId="3" xfId="0" applyFont="1" applyFill="1" applyBorder="1"/>
    <xf numFmtId="2" fontId="0" fillId="0" borderId="0" xfId="0" applyNumberFormat="1"/>
    <xf numFmtId="0" fontId="2" fillId="0" borderId="0" xfId="0" applyFont="1" applyFill="1" applyBorder="1" applyAlignment="1">
      <alignment horizontal="center" textRotation="90" wrapText="1"/>
    </xf>
    <xf numFmtId="0" fontId="0" fillId="2" borderId="7" xfId="0" applyFill="1" applyBorder="1"/>
    <xf numFmtId="0" fontId="0" fillId="2" borderId="8" xfId="0" applyFill="1" applyBorder="1"/>
    <xf numFmtId="0" fontId="3" fillId="2" borderId="8" xfId="0" applyFont="1" applyFill="1" applyBorder="1"/>
    <xf numFmtId="0" fontId="0" fillId="2" borderId="9" xfId="0" applyFill="1" applyBorder="1"/>
    <xf numFmtId="0" fontId="2" fillId="0" borderId="0" xfId="0" applyNumberFormat="1" applyFont="1" applyFill="1" applyBorder="1" applyAlignment="1">
      <alignment horizontal="center" textRotation="90" wrapText="1"/>
    </xf>
    <xf numFmtId="0" fontId="1" fillId="0" borderId="0" xfId="0" applyFont="1" applyFill="1" applyBorder="1"/>
    <xf numFmtId="0" fontId="3" fillId="0" borderId="0" xfId="0" applyFont="1" applyFill="1" applyBorder="1"/>
    <xf numFmtId="0" fontId="1" fillId="0" borderId="0" xfId="0" quotePrefix="1" applyFont="1" applyAlignment="1">
      <alignment horizontal="left" wrapText="1"/>
    </xf>
    <xf numFmtId="0" fontId="0" fillId="0" borderId="10" xfId="0" applyFill="1" applyBorder="1"/>
    <xf numFmtId="0" fontId="0" fillId="0" borderId="8" xfId="0" applyFill="1" applyBorder="1"/>
    <xf numFmtId="0" fontId="3" fillId="0" borderId="0" xfId="0" applyFont="1" applyBorder="1"/>
    <xf numFmtId="0" fontId="0" fillId="0" borderId="0" xfId="0" applyBorder="1" applyProtection="1">
      <protection locked="0"/>
    </xf>
    <xf numFmtId="0" fontId="4" fillId="2" borderId="0" xfId="0" applyFont="1" applyFill="1" applyBorder="1" applyAlignment="1">
      <alignment vertical="center"/>
    </xf>
    <xf numFmtId="0" fontId="3" fillId="0" borderId="8" xfId="0" applyFont="1" applyBorder="1"/>
    <xf numFmtId="0" fontId="0" fillId="2" borderId="11" xfId="0" applyFill="1" applyBorder="1"/>
    <xf numFmtId="0" fontId="6" fillId="0" borderId="4" xfId="0" applyFont="1" applyFill="1" applyBorder="1"/>
    <xf numFmtId="2" fontId="0" fillId="0" borderId="5" xfId="0" applyNumberFormat="1" applyBorder="1"/>
    <xf numFmtId="0" fontId="5" fillId="2" borderId="0" xfId="0" applyFont="1" applyFill="1"/>
    <xf numFmtId="0" fontId="9" fillId="4" borderId="0" xfId="1" applyFont="1" applyFill="1"/>
    <xf numFmtId="0" fontId="11" fillId="4" borderId="0" xfId="1" applyFont="1" applyFill="1"/>
    <xf numFmtId="0" fontId="9" fillId="0" borderId="0" xfId="1" applyFont="1"/>
    <xf numFmtId="0" fontId="11" fillId="0" borderId="0" xfId="1" applyFont="1"/>
    <xf numFmtId="0" fontId="10" fillId="0" borderId="0" xfId="1" applyFont="1" applyAlignment="1">
      <alignment horizontal="right"/>
    </xf>
    <xf numFmtId="0" fontId="9" fillId="0" borderId="12" xfId="1" applyFont="1" applyBorder="1"/>
    <xf numFmtId="0" fontId="9" fillId="0" borderId="0" xfId="1" applyFont="1" applyAlignment="1">
      <alignment horizontal="right"/>
    </xf>
    <xf numFmtId="0" fontId="7" fillId="0" borderId="0" xfId="1" applyFont="1"/>
    <xf numFmtId="0" fontId="8" fillId="0" borderId="0" xfId="1"/>
    <xf numFmtId="0" fontId="7" fillId="0" borderId="1" xfId="1" applyFont="1" applyBorder="1"/>
    <xf numFmtId="0" fontId="7" fillId="0" borderId="16" xfId="1" applyFont="1" applyBorder="1"/>
    <xf numFmtId="0" fontId="7" fillId="0" borderId="14" xfId="1" applyFont="1" applyBorder="1"/>
    <xf numFmtId="0" fontId="7" fillId="0" borderId="13" xfId="1" applyFont="1" applyBorder="1"/>
    <xf numFmtId="0" fontId="13" fillId="5" borderId="15" xfId="0" applyFont="1" applyFill="1" applyBorder="1" applyAlignment="1">
      <alignment vertical="top" wrapText="1"/>
    </xf>
    <xf numFmtId="0" fontId="0" fillId="5" borderId="2" xfId="0" applyFill="1" applyBorder="1"/>
    <xf numFmtId="0" fontId="0" fillId="5" borderId="0" xfId="0" applyFill="1" applyBorder="1"/>
    <xf numFmtId="0" fontId="0" fillId="0" borderId="19" xfId="0" applyFill="1" applyBorder="1"/>
    <xf numFmtId="0" fontId="0" fillId="0" borderId="20" xfId="0" applyFill="1" applyBorder="1"/>
    <xf numFmtId="0" fontId="0" fillId="0" borderId="19" xfId="0" applyBorder="1"/>
    <xf numFmtId="2" fontId="0" fillId="3" borderId="19" xfId="0" applyNumberFormat="1" applyFill="1" applyBorder="1"/>
    <xf numFmtId="164" fontId="0" fillId="0" borderId="19" xfId="0" applyNumberFormat="1" applyBorder="1"/>
    <xf numFmtId="0" fontId="0" fillId="0" borderId="17" xfId="0" applyFill="1" applyBorder="1"/>
    <xf numFmtId="0" fontId="0" fillId="5" borderId="19" xfId="0" applyFill="1" applyBorder="1"/>
    <xf numFmtId="0" fontId="3" fillId="2" borderId="0" xfId="0" applyFont="1" applyFill="1" applyBorder="1"/>
    <xf numFmtId="0" fontId="0" fillId="0" borderId="21" xfId="0" applyFill="1" applyBorder="1"/>
    <xf numFmtId="0" fontId="0" fillId="0" borderId="22" xfId="0" applyFill="1" applyBorder="1"/>
    <xf numFmtId="0" fontId="0" fillId="2" borderId="22" xfId="0" applyFill="1" applyBorder="1"/>
    <xf numFmtId="0" fontId="13" fillId="5" borderId="23" xfId="0" applyFont="1" applyFill="1" applyBorder="1" applyAlignment="1">
      <alignment vertical="top" wrapText="1"/>
    </xf>
    <xf numFmtId="0" fontId="3" fillId="0" borderId="22" xfId="0" applyFont="1" applyBorder="1"/>
    <xf numFmtId="0" fontId="0" fillId="0" borderId="24" xfId="0" applyFill="1" applyBorder="1"/>
    <xf numFmtId="0" fontId="0" fillId="0" borderId="25" xfId="0" applyFill="1" applyBorder="1"/>
    <xf numFmtId="0" fontId="6" fillId="0" borderId="25" xfId="0" applyFont="1" applyFill="1" applyBorder="1"/>
    <xf numFmtId="2" fontId="0" fillId="5" borderId="0" xfId="0" applyNumberFormat="1" applyFill="1" applyBorder="1"/>
    <xf numFmtId="0" fontId="1" fillId="0" borderId="0" xfId="0" quotePrefix="1" applyFont="1" applyBorder="1" applyAlignment="1">
      <alignment horizontal="left" wrapText="1"/>
    </xf>
    <xf numFmtId="164" fontId="0" fillId="5" borderId="0" xfId="0" applyNumberFormat="1" applyFill="1" applyBorder="1"/>
    <xf numFmtId="0" fontId="6" fillId="0" borderId="26" xfId="0" applyFont="1" applyFill="1" applyBorder="1"/>
    <xf numFmtId="0" fontId="0" fillId="0" borderId="27" xfId="0" applyFill="1" applyBorder="1"/>
    <xf numFmtId="0" fontId="0" fillId="2" borderId="27" xfId="0" applyFill="1" applyBorder="1"/>
    <xf numFmtId="0" fontId="0" fillId="5" borderId="27" xfId="0" applyFill="1" applyBorder="1"/>
    <xf numFmtId="2" fontId="0" fillId="5" borderId="27" xfId="0" applyNumberFormat="1" applyFill="1" applyBorder="1"/>
    <xf numFmtId="0" fontId="3" fillId="0" borderId="27" xfId="0" applyFont="1" applyBorder="1"/>
    <xf numFmtId="0" fontId="0" fillId="2" borderId="28" xfId="0" applyFill="1" applyBorder="1"/>
    <xf numFmtId="0" fontId="0" fillId="2" borderId="29" xfId="0" applyFill="1" applyBorder="1"/>
    <xf numFmtId="0" fontId="0" fillId="2" borderId="30" xfId="0" applyFill="1" applyBorder="1"/>
    <xf numFmtId="2" fontId="0" fillId="0" borderId="0" xfId="0" applyNumberFormat="1" applyBorder="1"/>
    <xf numFmtId="164" fontId="0" fillId="0" borderId="0" xfId="0" applyNumberFormat="1" applyBorder="1"/>
    <xf numFmtId="2" fontId="0" fillId="0" borderId="27" xfId="0" applyNumberFormat="1" applyBorder="1"/>
    <xf numFmtId="0" fontId="0" fillId="2" borderId="31" xfId="0" applyFill="1" applyBorder="1"/>
    <xf numFmtId="0" fontId="7" fillId="0" borderId="18" xfId="0" applyFont="1" applyFill="1" applyBorder="1" applyAlignment="1">
      <alignment textRotation="90" wrapText="1"/>
    </xf>
    <xf numFmtId="0" fontId="14" fillId="0" borderId="0" xfId="0" applyFont="1" applyFill="1" applyBorder="1"/>
    <xf numFmtId="0" fontId="14" fillId="0" borderId="0" xfId="0" applyFont="1"/>
    <xf numFmtId="165" fontId="9" fillId="0" borderId="32" xfId="1" applyNumberFormat="1" applyFont="1" applyBorder="1"/>
    <xf numFmtId="0" fontId="9" fillId="0" borderId="33" xfId="1" applyFont="1" applyBorder="1"/>
    <xf numFmtId="0" fontId="7" fillId="0" borderId="0" xfId="1" applyFont="1" applyAlignment="1">
      <alignment horizontal="center"/>
    </xf>
    <xf numFmtId="0" fontId="0" fillId="3" borderId="6" xfId="0" applyFill="1" applyBorder="1"/>
    <xf numFmtId="0" fontId="0" fillId="3" borderId="3" xfId="0" applyFill="1" applyBorder="1"/>
    <xf numFmtId="2" fontId="0" fillId="0" borderId="3" xfId="0" applyNumberFormat="1" applyBorder="1"/>
    <xf numFmtId="0" fontId="0" fillId="3" borderId="4" xfId="0" applyFill="1" applyBorder="1"/>
    <xf numFmtId="0" fontId="0" fillId="2" borderId="19" xfId="0" applyFill="1" applyBorder="1"/>
    <xf numFmtId="0" fontId="6" fillId="0" borderId="12" xfId="0" applyFont="1" applyFill="1" applyBorder="1" applyAlignment="1">
      <alignment textRotation="90" wrapText="1"/>
    </xf>
    <xf numFmtId="0" fontId="10" fillId="0" borderId="19" xfId="0" applyFont="1" applyFill="1" applyBorder="1"/>
    <xf numFmtId="0" fontId="0" fillId="0" borderId="17" xfId="0" applyBorder="1"/>
    <xf numFmtId="0" fontId="15" fillId="2" borderId="0" xfId="0" applyFont="1" applyFill="1" applyBorder="1" applyAlignment="1" applyProtection="1">
      <alignment horizontal="center" vertical="center"/>
      <protection locked="0"/>
    </xf>
    <xf numFmtId="14" fontId="16" fillId="5" borderId="0" xfId="0" applyNumberFormat="1" applyFont="1" applyFill="1" applyBorder="1" applyProtection="1">
      <protection locked="0"/>
    </xf>
    <xf numFmtId="0" fontId="13" fillId="5" borderId="0" xfId="0" applyFont="1" applyFill="1" applyBorder="1" applyProtection="1">
      <protection locked="0"/>
    </xf>
    <xf numFmtId="0" fontId="13" fillId="6" borderId="0" xfId="0" applyFont="1" applyFill="1" applyBorder="1" applyProtection="1">
      <protection locked="0"/>
    </xf>
    <xf numFmtId="0" fontId="16" fillId="5" borderId="0" xfId="0" applyFont="1" applyFill="1" applyBorder="1" applyProtection="1">
      <protection locked="0"/>
    </xf>
    <xf numFmtId="0" fontId="0" fillId="5" borderId="0" xfId="0" applyFill="1" applyBorder="1" applyProtection="1">
      <protection locked="0"/>
    </xf>
    <xf numFmtId="0" fontId="0" fillId="0" borderId="0" xfId="0" applyFill="1" applyBorder="1" applyProtection="1">
      <protection locked="0"/>
    </xf>
    <xf numFmtId="0" fontId="0" fillId="0" borderId="27" xfId="0" applyBorder="1" applyProtection="1">
      <protection locked="0"/>
    </xf>
    <xf numFmtId="0" fontId="0" fillId="0" borderId="0" xfId="0" applyProtection="1">
      <protection locked="0"/>
    </xf>
    <xf numFmtId="0" fontId="0" fillId="0" borderId="0" xfId="0" applyFill="1" applyProtection="1">
      <protection locked="0"/>
    </xf>
    <xf numFmtId="0" fontId="4" fillId="2" borderId="0" xfId="0" applyFont="1" applyFill="1" applyAlignment="1" applyProtection="1">
      <alignment horizontal="center" vertical="center" wrapText="1"/>
      <protection locked="0"/>
    </xf>
    <xf numFmtId="0" fontId="0" fillId="5" borderId="25" xfId="0" applyFill="1" applyBorder="1" applyProtection="1">
      <protection locked="0"/>
    </xf>
    <xf numFmtId="0" fontId="9" fillId="0" borderId="32" xfId="1" applyFont="1" applyBorder="1"/>
    <xf numFmtId="0" fontId="10" fillId="0" borderId="33" xfId="1" applyFont="1" applyBorder="1"/>
    <xf numFmtId="0" fontId="0" fillId="5" borderId="0" xfId="0" applyFill="1"/>
    <xf numFmtId="0" fontId="5" fillId="2" borderId="2" xfId="0" applyFont="1" applyFill="1" applyBorder="1" applyAlignment="1" applyProtection="1">
      <alignment vertical="center" wrapText="1"/>
      <protection hidden="1"/>
    </xf>
    <xf numFmtId="0" fontId="1" fillId="0" borderId="0" xfId="0" applyFont="1" applyFill="1" applyProtection="1">
      <protection hidden="1"/>
    </xf>
    <xf numFmtId="0" fontId="0" fillId="0" borderId="15" xfId="0" applyBorder="1" applyProtection="1">
      <protection hidden="1"/>
    </xf>
    <xf numFmtId="0" fontId="0" fillId="0" borderId="15" xfId="0" applyBorder="1" applyAlignment="1" applyProtection="1">
      <alignment horizontal="center"/>
      <protection hidden="1"/>
    </xf>
    <xf numFmtId="0" fontId="0" fillId="0" borderId="0" xfId="0" applyFill="1" applyProtection="1">
      <protection hidden="1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27" xfId="0" applyBorder="1" applyProtection="1">
      <protection hidden="1"/>
    </xf>
    <xf numFmtId="0" fontId="0" fillId="2" borderId="0" xfId="0" applyFill="1" applyProtection="1">
      <protection hidden="1"/>
    </xf>
    <xf numFmtId="0" fontId="0" fillId="5" borderId="30" xfId="0" applyFill="1" applyBorder="1" applyProtection="1">
      <protection locked="0"/>
    </xf>
    <xf numFmtId="0" fontId="3" fillId="0" borderId="36" xfId="0" applyFont="1" applyBorder="1" applyProtection="1">
      <protection hidden="1"/>
    </xf>
    <xf numFmtId="0" fontId="0" fillId="5" borderId="22" xfId="0" applyFill="1" applyBorder="1"/>
    <xf numFmtId="0" fontId="16" fillId="5" borderId="27" xfId="0" applyFont="1" applyFill="1" applyBorder="1" applyProtection="1">
      <protection locked="0"/>
    </xf>
    <xf numFmtId="0" fontId="6" fillId="0" borderId="10" xfId="0" applyFont="1" applyFill="1" applyBorder="1" applyAlignment="1">
      <alignment textRotation="90" wrapText="1"/>
    </xf>
    <xf numFmtId="0" fontId="0" fillId="0" borderId="26" xfId="0" applyFill="1" applyBorder="1" applyProtection="1">
      <protection locked="0"/>
    </xf>
    <xf numFmtId="0" fontId="13" fillId="6" borderId="25" xfId="0" applyFont="1" applyFill="1" applyBorder="1" applyProtection="1">
      <protection locked="0"/>
    </xf>
    <xf numFmtId="0" fontId="0" fillId="3" borderId="19" xfId="0" applyFill="1" applyBorder="1"/>
    <xf numFmtId="1" fontId="0" fillId="3" borderId="19" xfId="0" applyNumberFormat="1" applyFill="1" applyBorder="1"/>
    <xf numFmtId="2" fontId="10" fillId="0" borderId="19" xfId="0" applyNumberFormat="1" applyFont="1" applyBorder="1"/>
    <xf numFmtId="0" fontId="0" fillId="3" borderId="17" xfId="0" applyFill="1" applyBorder="1"/>
    <xf numFmtId="0" fontId="2" fillId="0" borderId="0" xfId="0" applyFont="1" applyBorder="1"/>
    <xf numFmtId="0" fontId="20" fillId="0" borderId="2" xfId="0" applyFont="1" applyBorder="1" applyAlignment="1">
      <alignment horizontal="justify"/>
    </xf>
    <xf numFmtId="0" fontId="21" fillId="0" borderId="0" xfId="0" applyFont="1"/>
    <xf numFmtId="0" fontId="2" fillId="0" borderId="2" xfId="0" applyFont="1" applyBorder="1"/>
    <xf numFmtId="0" fontId="2" fillId="0" borderId="0" xfId="0" applyFont="1"/>
    <xf numFmtId="0" fontId="21" fillId="0" borderId="0" xfId="0" applyFont="1" applyAlignment="1">
      <alignment vertical="top" wrapText="1"/>
    </xf>
    <xf numFmtId="0" fontId="4" fillId="2" borderId="0" xfId="0" applyFont="1" applyFill="1"/>
    <xf numFmtId="0" fontId="0" fillId="0" borderId="32" xfId="0" applyFill="1" applyBorder="1"/>
    <xf numFmtId="0" fontId="0" fillId="0" borderId="39" xfId="0" applyFill="1" applyBorder="1"/>
    <xf numFmtId="0" fontId="0" fillId="5" borderId="39" xfId="0" applyFill="1" applyBorder="1"/>
    <xf numFmtId="0" fontId="19" fillId="0" borderId="12" xfId="0" applyFont="1" applyFill="1" applyBorder="1" applyAlignment="1">
      <alignment textRotation="90" wrapText="1"/>
    </xf>
    <xf numFmtId="0" fontId="6" fillId="0" borderId="39" xfId="0" applyFont="1" applyFill="1" applyBorder="1" applyAlignment="1">
      <alignment textRotation="90" wrapText="1"/>
    </xf>
    <xf numFmtId="0" fontId="6" fillId="0" borderId="12" xfId="0" applyFont="1" applyBorder="1"/>
    <xf numFmtId="0" fontId="0" fillId="0" borderId="18" xfId="0" applyFill="1" applyBorder="1"/>
    <xf numFmtId="0" fontId="0" fillId="5" borderId="28" xfId="0" applyFill="1" applyBorder="1"/>
    <xf numFmtId="0" fontId="0" fillId="3" borderId="28" xfId="0" applyFill="1" applyBorder="1"/>
    <xf numFmtId="1" fontId="0" fillId="5" borderId="30" xfId="0" applyNumberFormat="1" applyFill="1" applyBorder="1"/>
    <xf numFmtId="1" fontId="0" fillId="3" borderId="30" xfId="0" applyNumberFormat="1" applyFill="1" applyBorder="1"/>
    <xf numFmtId="0" fontId="0" fillId="3" borderId="30" xfId="0" applyFill="1" applyBorder="1"/>
    <xf numFmtId="2" fontId="0" fillId="0" borderId="30" xfId="0" applyNumberFormat="1" applyBorder="1"/>
    <xf numFmtId="0" fontId="6" fillId="0" borderId="21" xfId="0" applyFont="1" applyFill="1" applyBorder="1"/>
    <xf numFmtId="1" fontId="0" fillId="5" borderId="28" xfId="0" applyNumberFormat="1" applyFill="1" applyBorder="1"/>
    <xf numFmtId="1" fontId="0" fillId="5" borderId="31" xfId="0" applyNumberFormat="1" applyFill="1" applyBorder="1"/>
    <xf numFmtId="164" fontId="0" fillId="0" borderId="17" xfId="0" applyNumberFormat="1" applyBorder="1"/>
    <xf numFmtId="0" fontId="0" fillId="3" borderId="31" xfId="0" applyFill="1" applyBorder="1"/>
    <xf numFmtId="0" fontId="1" fillId="8" borderId="0" xfId="0" applyFont="1" applyFill="1"/>
    <xf numFmtId="0" fontId="5" fillId="2" borderId="37" xfId="0" applyFont="1" applyFill="1" applyBorder="1" applyAlignment="1" applyProtection="1">
      <alignment horizontal="center" vertical="center"/>
    </xf>
    <xf numFmtId="0" fontId="4" fillId="2" borderId="0" xfId="0" applyFont="1" applyFill="1" applyBorder="1" applyAlignment="1" applyProtection="1">
      <alignment horizontal="center" vertical="center" wrapText="1"/>
    </xf>
    <xf numFmtId="1" fontId="19" fillId="0" borderId="38" xfId="0" applyNumberFormat="1" applyFont="1" applyBorder="1" applyAlignment="1" applyProtection="1">
      <alignment textRotation="90" wrapText="1"/>
    </xf>
    <xf numFmtId="1" fontId="0" fillId="0" borderId="0" xfId="0" applyNumberFormat="1" applyBorder="1" applyProtection="1"/>
    <xf numFmtId="0" fontId="13" fillId="6" borderId="0" xfId="0" applyFont="1" applyFill="1" applyBorder="1" applyProtection="1"/>
    <xf numFmtId="0" fontId="0" fillId="0" borderId="0" xfId="0" applyProtection="1"/>
    <xf numFmtId="0" fontId="0" fillId="0" borderId="0" xfId="0" applyBorder="1" applyProtection="1"/>
    <xf numFmtId="0" fontId="15" fillId="7" borderId="0" xfId="0" applyFont="1" applyFill="1" applyBorder="1" applyAlignment="1" applyProtection="1">
      <alignment horizontal="center" vertical="center"/>
    </xf>
    <xf numFmtId="14" fontId="16" fillId="7" borderId="0" xfId="0" applyNumberFormat="1" applyFont="1" applyFill="1" applyBorder="1" applyProtection="1"/>
    <xf numFmtId="0" fontId="16" fillId="7" borderId="0" xfId="0" applyFont="1" applyFill="1" applyBorder="1" applyProtection="1"/>
    <xf numFmtId="0" fontId="12" fillId="2" borderId="37" xfId="0" applyFont="1" applyFill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center" vertical="center"/>
    </xf>
    <xf numFmtId="1" fontId="0" fillId="5" borderId="0" xfId="0" applyNumberFormat="1" applyFill="1" applyBorder="1" applyProtection="1"/>
    <xf numFmtId="0" fontId="9" fillId="0" borderId="0" xfId="0" applyFont="1"/>
    <xf numFmtId="0" fontId="19" fillId="8" borderId="35" xfId="0" applyFont="1" applyFill="1" applyBorder="1"/>
    <xf numFmtId="0" fontId="23" fillId="8" borderId="34" xfId="0" applyFont="1" applyFill="1" applyBorder="1"/>
    <xf numFmtId="0" fontId="24" fillId="8" borderId="34" xfId="0" applyFont="1" applyFill="1" applyBorder="1"/>
    <xf numFmtId="166" fontId="24" fillId="8" borderId="34" xfId="0" applyNumberFormat="1" applyFont="1" applyFill="1" applyBorder="1"/>
    <xf numFmtId="0" fontId="0" fillId="8" borderId="0" xfId="0" applyFill="1" applyBorder="1"/>
    <xf numFmtId="0" fontId="19" fillId="8" borderId="1" xfId="0" applyFont="1" applyFill="1" applyBorder="1"/>
    <xf numFmtId="0" fontId="23" fillId="8" borderId="0" xfId="0" applyFont="1" applyFill="1" applyBorder="1"/>
    <xf numFmtId="0" fontId="23" fillId="8" borderId="1" xfId="0" applyFont="1" applyFill="1" applyBorder="1"/>
    <xf numFmtId="0" fontId="23" fillId="8" borderId="1" xfId="0" applyFont="1" applyFill="1" applyBorder="1" applyAlignment="1"/>
    <xf numFmtId="0" fontId="25" fillId="8" borderId="1" xfId="2" applyFont="1" applyFill="1" applyBorder="1" applyAlignment="1"/>
    <xf numFmtId="0" fontId="25" fillId="8" borderId="1" xfId="2" quotePrefix="1" applyFont="1" applyFill="1" applyBorder="1"/>
    <xf numFmtId="0" fontId="9" fillId="8" borderId="0" xfId="0" applyFont="1" applyFill="1" applyBorder="1"/>
    <xf numFmtId="0" fontId="25" fillId="8" borderId="1" xfId="2" applyFont="1" applyFill="1" applyBorder="1"/>
    <xf numFmtId="0" fontId="23" fillId="8" borderId="0" xfId="0" applyFont="1" applyFill="1" applyBorder="1" applyAlignment="1"/>
    <xf numFmtId="0" fontId="23" fillId="8" borderId="0" xfId="0" applyFont="1" applyFill="1"/>
    <xf numFmtId="0" fontId="0" fillId="8" borderId="0" xfId="0" applyFill="1"/>
    <xf numFmtId="0" fontId="19" fillId="8" borderId="0" xfId="0" applyFont="1" applyFill="1"/>
    <xf numFmtId="0" fontId="25" fillId="8" borderId="0" xfId="2" applyFont="1" applyFill="1"/>
    <xf numFmtId="0" fontId="9" fillId="5" borderId="0" xfId="0" applyFont="1" applyFill="1" applyBorder="1"/>
    <xf numFmtId="167" fontId="0" fillId="0" borderId="19" xfId="0" applyNumberFormat="1" applyBorder="1"/>
    <xf numFmtId="0" fontId="1" fillId="0" borderId="0" xfId="0" applyFont="1"/>
    <xf numFmtId="1" fontId="0" fillId="0" borderId="18" xfId="0" applyNumberFormat="1" applyBorder="1"/>
    <xf numFmtId="0" fontId="19" fillId="5" borderId="38" xfId="0" applyFont="1" applyFill="1" applyBorder="1" applyAlignment="1">
      <alignment horizontal="center" textRotation="90"/>
    </xf>
    <xf numFmtId="0" fontId="13" fillId="6" borderId="27" xfId="0" applyFont="1" applyFill="1" applyBorder="1" applyProtection="1">
      <protection locked="0"/>
    </xf>
    <xf numFmtId="0" fontId="0" fillId="5" borderId="27" xfId="0" applyFill="1" applyBorder="1" applyProtection="1">
      <protection locked="0"/>
    </xf>
    <xf numFmtId="0" fontId="13" fillId="6" borderId="27" xfId="0" applyFont="1" applyFill="1" applyBorder="1" applyProtection="1"/>
    <xf numFmtId="14" fontId="16" fillId="7" borderId="27" xfId="0" applyNumberFormat="1" applyFont="1" applyFill="1" applyBorder="1" applyProtection="1"/>
    <xf numFmtId="1" fontId="0" fillId="5" borderId="27" xfId="0" applyNumberFormat="1" applyFill="1" applyBorder="1" applyProtection="1"/>
    <xf numFmtId="0" fontId="0" fillId="5" borderId="31" xfId="0" applyFill="1" applyBorder="1" applyProtection="1">
      <protection locked="0"/>
    </xf>
    <xf numFmtId="1" fontId="19" fillId="0" borderId="40" xfId="0" applyNumberFormat="1" applyFont="1" applyBorder="1" applyAlignment="1" applyProtection="1">
      <alignment textRotation="90" wrapText="1"/>
    </xf>
    <xf numFmtId="0" fontId="1" fillId="5" borderId="12" xfId="0" applyFont="1" applyFill="1" applyBorder="1" applyAlignment="1" applyProtection="1">
      <alignment textRotation="90" wrapText="1"/>
    </xf>
    <xf numFmtId="0" fontId="18" fillId="7" borderId="38" xfId="0" applyFont="1" applyFill="1" applyBorder="1" applyAlignment="1" applyProtection="1">
      <alignment horizontal="center" textRotation="90" wrapText="1"/>
    </xf>
    <xf numFmtId="0" fontId="0" fillId="5" borderId="41" xfId="0" applyFill="1" applyBorder="1" applyProtection="1">
      <protection locked="0"/>
    </xf>
    <xf numFmtId="0" fontId="13" fillId="5" borderId="38" xfId="0" applyFont="1" applyFill="1" applyBorder="1" applyAlignment="1" applyProtection="1">
      <alignment vertical="top" wrapText="1"/>
      <protection locked="0"/>
    </xf>
    <xf numFmtId="0" fontId="1" fillId="5" borderId="38" xfId="0" applyFont="1" applyFill="1" applyBorder="1" applyAlignment="1" applyProtection="1">
      <alignment textRotation="90" wrapText="1"/>
    </xf>
    <xf numFmtId="0" fontId="13" fillId="5" borderId="42" xfId="0" applyFont="1" applyFill="1" applyBorder="1" applyAlignment="1" applyProtection="1">
      <alignment vertical="top" wrapText="1"/>
      <protection locked="0"/>
    </xf>
    <xf numFmtId="0" fontId="19" fillId="5" borderId="38" xfId="0" applyFont="1" applyFill="1" applyBorder="1" applyAlignment="1" applyProtection="1">
      <alignment textRotation="90" wrapText="1"/>
    </xf>
    <xf numFmtId="0" fontId="3" fillId="5" borderId="38" xfId="0" applyFont="1" applyFill="1" applyBorder="1" applyAlignment="1" applyProtection="1">
      <alignment horizontal="center" textRotation="90" wrapText="1"/>
      <protection locked="0"/>
    </xf>
    <xf numFmtId="0" fontId="0" fillId="5" borderId="38" xfId="0" applyFill="1" applyBorder="1" applyAlignment="1" applyProtection="1">
      <alignment horizontal="center" textRotation="90"/>
      <protection locked="0"/>
    </xf>
    <xf numFmtId="0" fontId="3" fillId="5" borderId="43" xfId="0" applyFont="1" applyFill="1" applyBorder="1" applyAlignment="1" applyProtection="1">
      <alignment horizontal="center" textRotation="90"/>
      <protection locked="0"/>
    </xf>
    <xf numFmtId="0" fontId="13" fillId="6" borderId="5" xfId="0" applyFont="1" applyFill="1" applyBorder="1" applyProtection="1"/>
    <xf numFmtId="0" fontId="26" fillId="8" borderId="0" xfId="0" applyFont="1" applyFill="1"/>
    <xf numFmtId="0" fontId="15" fillId="5" borderId="38" xfId="0" applyFont="1" applyFill="1" applyBorder="1" applyAlignment="1" applyProtection="1">
      <alignment wrapText="1"/>
      <protection locked="0"/>
    </xf>
    <xf numFmtId="9" fontId="0" fillId="0" borderId="19" xfId="3" applyNumberFormat="1" applyFont="1" applyBorder="1"/>
    <xf numFmtId="9" fontId="0" fillId="3" borderId="30" xfId="3" applyNumberFormat="1" applyFont="1" applyFill="1" applyBorder="1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12" fillId="2" borderId="37" xfId="0" applyFont="1" applyFill="1" applyBorder="1" applyAlignment="1" applyProtection="1">
      <alignment horizontal="center" vertical="center"/>
      <protection locked="0"/>
    </xf>
    <xf numFmtId="0" fontId="5" fillId="2" borderId="37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Border="1" applyAlignment="1" applyProtection="1">
      <alignment horizontal="center" vertical="center" wrapText="1"/>
      <protection locked="0"/>
    </xf>
  </cellXfs>
  <cellStyles count="4">
    <cellStyle name="Hyperlink" xfId="2" builtinId="8"/>
    <cellStyle name="Normal" xfId="0" builtinId="0"/>
    <cellStyle name="Normal 2" xfId="1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2.xml"/><Relationship Id="rId13" Type="http://schemas.openxmlformats.org/officeDocument/2006/relationships/worksheet" Target="worksheets/sheet8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chartsheet" Target="chartsheets/sheet1.xml"/><Relationship Id="rId12" Type="http://schemas.openxmlformats.org/officeDocument/2006/relationships/chartsheet" Target="chartsheets/sheet5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7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chartsheet" Target="chartsheets/sheet4.xml"/><Relationship Id="rId4" Type="http://schemas.openxmlformats.org/officeDocument/2006/relationships/worksheet" Target="worksheets/sheet4.xml"/><Relationship Id="rId9" Type="http://schemas.openxmlformats.org/officeDocument/2006/relationships/chartsheet" Target="chartsheets/sheet3.xml"/><Relationship Id="rId14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9"/>
    </mc:Choice>
    <mc:Fallback>
      <c:style val="19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Mean scores on WEMWBS question before intervention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9933460911431882E-2"/>
          <c:y val="8.5312271306944021E-2"/>
          <c:w val="0.88568257491675917"/>
          <c:h val="0.69491525423728817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'Descriptives - Before'!$E$2:$R$2</c:f>
              <c:strCache>
                <c:ptCount val="14"/>
                <c:pt idx="0">
                  <c:v>I’ve been feeling optimistic about the future</c:v>
                </c:pt>
                <c:pt idx="1">
                  <c:v>I’ve been feeling useful</c:v>
                </c:pt>
                <c:pt idx="2">
                  <c:v>I’ve been feeling relaxed</c:v>
                </c:pt>
                <c:pt idx="3">
                  <c:v>I’ve been feeling interested in other people</c:v>
                </c:pt>
                <c:pt idx="4">
                  <c:v>I’ve had energy to spare</c:v>
                </c:pt>
                <c:pt idx="5">
                  <c:v>I’ve been dealing with problems well</c:v>
                </c:pt>
                <c:pt idx="6">
                  <c:v>I’ve been thinking clearly</c:v>
                </c:pt>
                <c:pt idx="7">
                  <c:v>I’ve been feeling good about myself</c:v>
                </c:pt>
                <c:pt idx="8">
                  <c:v>I’ve been feeling close to other people</c:v>
                </c:pt>
                <c:pt idx="9">
                  <c:v>I’ve been feeling confident</c:v>
                </c:pt>
                <c:pt idx="10">
                  <c:v>I’ve been able to make up my mind about things</c:v>
                </c:pt>
                <c:pt idx="11">
                  <c:v>I’ve been feeling loved</c:v>
                </c:pt>
                <c:pt idx="12">
                  <c:v>I’ve been interested in new things</c:v>
                </c:pt>
                <c:pt idx="13">
                  <c:v>I’ve been feeling cheerful</c:v>
                </c:pt>
              </c:strCache>
            </c:strRef>
          </c:cat>
          <c:val>
            <c:numRef>
              <c:f>'Descriptives - Before'!$E$7:$R$7</c:f>
              <c:numCache>
                <c:formatCode>0.00</c:formatCode>
                <c:ptCount val="14"/>
                <c:pt idx="0">
                  <c:v>3.25</c:v>
                </c:pt>
                <c:pt idx="1">
                  <c:v>3.8684210526315788</c:v>
                </c:pt>
                <c:pt idx="2">
                  <c:v>3.5</c:v>
                </c:pt>
                <c:pt idx="3">
                  <c:v>3.5750000000000002</c:v>
                </c:pt>
                <c:pt idx="4">
                  <c:v>3.6</c:v>
                </c:pt>
                <c:pt idx="5">
                  <c:v>3.6315789473684212</c:v>
                </c:pt>
                <c:pt idx="6">
                  <c:v>3.55</c:v>
                </c:pt>
                <c:pt idx="7">
                  <c:v>3.75</c:v>
                </c:pt>
                <c:pt idx="8">
                  <c:v>3.263157894736842</c:v>
                </c:pt>
                <c:pt idx="9">
                  <c:v>3.5789473684210527</c:v>
                </c:pt>
                <c:pt idx="10">
                  <c:v>3.3684210526315788</c:v>
                </c:pt>
                <c:pt idx="11">
                  <c:v>3.5</c:v>
                </c:pt>
                <c:pt idx="12">
                  <c:v>3.4473684210526314</c:v>
                </c:pt>
                <c:pt idx="13">
                  <c:v>3.5833333333333335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7F-42E6-B974-97A820E3A0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7096704"/>
        <c:axId val="167098240"/>
      </c:barChart>
      <c:catAx>
        <c:axId val="167096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670982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7098240"/>
        <c:scaling>
          <c:orientation val="minMax"/>
          <c:max val="5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Mean score</a:t>
                </a:r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67096704"/>
        <c:crosses val="autoZero"/>
        <c:crossBetween val="between"/>
        <c:majorUnit val="1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23"/>
    </mc:Choice>
    <mc:Fallback>
      <c:style val="23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Mean scores on WEMWBS question after intervention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9933407325194227E-2"/>
          <c:y val="8.9830508474576271E-2"/>
          <c:w val="0.88568257491675917"/>
          <c:h val="0.69491525423728817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'Descriptives - After'!$E$2:$R$2</c:f>
              <c:strCache>
                <c:ptCount val="14"/>
                <c:pt idx="0">
                  <c:v>I’ve been feeling optimistic about the future</c:v>
                </c:pt>
                <c:pt idx="1">
                  <c:v>I’ve been feeling useful</c:v>
                </c:pt>
                <c:pt idx="2">
                  <c:v>I’ve been feeling relaxed</c:v>
                </c:pt>
                <c:pt idx="3">
                  <c:v>I’ve been feeling interested in other people</c:v>
                </c:pt>
                <c:pt idx="4">
                  <c:v>I’ve had energy to spare</c:v>
                </c:pt>
                <c:pt idx="5">
                  <c:v>I’ve been dealing with problems well</c:v>
                </c:pt>
                <c:pt idx="6">
                  <c:v>I’ve been thinking clearly</c:v>
                </c:pt>
                <c:pt idx="7">
                  <c:v>I’ve been feeling good about myself</c:v>
                </c:pt>
                <c:pt idx="8">
                  <c:v>I’ve been feeling close to other people</c:v>
                </c:pt>
                <c:pt idx="9">
                  <c:v>I’ve been feeling confident</c:v>
                </c:pt>
                <c:pt idx="10">
                  <c:v>I’ve been able to make up my mind about things</c:v>
                </c:pt>
                <c:pt idx="11">
                  <c:v>I’ve been feeling loved</c:v>
                </c:pt>
                <c:pt idx="12">
                  <c:v>I’ve been interested in new things</c:v>
                </c:pt>
                <c:pt idx="13">
                  <c:v>I’ve been feeling cheerful</c:v>
                </c:pt>
              </c:strCache>
            </c:strRef>
          </c:cat>
          <c:val>
            <c:numRef>
              <c:f>'Descriptives - After'!$E$7:$R$7</c:f>
              <c:numCache>
                <c:formatCode>0.00</c:formatCode>
                <c:ptCount val="14"/>
                <c:pt idx="0">
                  <c:v>3.65</c:v>
                </c:pt>
                <c:pt idx="1">
                  <c:v>3.8421052631578947</c:v>
                </c:pt>
                <c:pt idx="2">
                  <c:v>3.65</c:v>
                </c:pt>
                <c:pt idx="3">
                  <c:v>3.75</c:v>
                </c:pt>
                <c:pt idx="4">
                  <c:v>3.75</c:v>
                </c:pt>
                <c:pt idx="5">
                  <c:v>3.8421052631578947</c:v>
                </c:pt>
                <c:pt idx="6">
                  <c:v>3.7</c:v>
                </c:pt>
                <c:pt idx="7">
                  <c:v>3.7</c:v>
                </c:pt>
                <c:pt idx="8">
                  <c:v>3.45</c:v>
                </c:pt>
                <c:pt idx="9">
                  <c:v>3.7</c:v>
                </c:pt>
                <c:pt idx="10">
                  <c:v>3.5263157894736841</c:v>
                </c:pt>
                <c:pt idx="11">
                  <c:v>3.6315789473684212</c:v>
                </c:pt>
                <c:pt idx="12">
                  <c:v>3.65</c:v>
                </c:pt>
                <c:pt idx="13">
                  <c:v>3.6666666666666665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58-4FE8-81EA-4A8DF8FC8A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6750464"/>
        <c:axId val="166756352"/>
      </c:barChart>
      <c:catAx>
        <c:axId val="166750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667563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6756352"/>
        <c:scaling>
          <c:orientation val="minMax"/>
          <c:max val="5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Mean score</a:t>
                </a:r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66750464"/>
        <c:crosses val="autoZero"/>
        <c:crossBetween val="between"/>
        <c:majorUnit val="1"/>
      </c:valAx>
    </c:plotArea>
    <c:plotVisOnly val="1"/>
    <c:dispBlanksAs val="gap"/>
    <c:showDLblsOverMax val="0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24"/>
    </mc:Choice>
    <mc:Fallback>
      <c:style val="24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Mean change in scores on WEMWBS question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9933407325194227E-2"/>
          <c:y val="8.9830508474576271E-2"/>
          <c:w val="0.88568257491675917"/>
          <c:h val="0.69491525423728817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'Descriptives - Change'!$E$2:$R$2</c:f>
              <c:strCache>
                <c:ptCount val="14"/>
                <c:pt idx="0">
                  <c:v>I’ve been feeling optimistic about the future</c:v>
                </c:pt>
                <c:pt idx="1">
                  <c:v>I’ve been feeling useful</c:v>
                </c:pt>
                <c:pt idx="2">
                  <c:v>I’ve been feeling relaxed</c:v>
                </c:pt>
                <c:pt idx="3">
                  <c:v>I’ve been feeling interested in other people</c:v>
                </c:pt>
                <c:pt idx="4">
                  <c:v>I’ve had energy to spare</c:v>
                </c:pt>
                <c:pt idx="5">
                  <c:v>I’ve been dealing with problems well</c:v>
                </c:pt>
                <c:pt idx="6">
                  <c:v>I’ve been thinking clearly</c:v>
                </c:pt>
                <c:pt idx="7">
                  <c:v>I’ve been feeling good about myself</c:v>
                </c:pt>
                <c:pt idx="8">
                  <c:v>I’ve been feeling close to other people</c:v>
                </c:pt>
                <c:pt idx="9">
                  <c:v>I’ve been feeling confident</c:v>
                </c:pt>
                <c:pt idx="10">
                  <c:v>I’ve been able to make up my mind about things</c:v>
                </c:pt>
                <c:pt idx="11">
                  <c:v>I’ve been feeling loved</c:v>
                </c:pt>
                <c:pt idx="12">
                  <c:v>I’ve been interested in new things</c:v>
                </c:pt>
                <c:pt idx="13">
                  <c:v>I’ve been feeling cheerful</c:v>
                </c:pt>
              </c:strCache>
            </c:strRef>
          </c:cat>
          <c:val>
            <c:numRef>
              <c:f>'Descriptives - Change'!$E$7:$R$7</c:f>
              <c:numCache>
                <c:formatCode>0.00</c:formatCode>
                <c:ptCount val="14"/>
              </c:numCache>
            </c:numRef>
          </c:val>
          <c:extLst>
            <c:ext xmlns:c16="http://schemas.microsoft.com/office/drawing/2014/chart" uri="{C3380CC4-5D6E-409C-BE32-E72D297353CC}">
              <c16:uniqueId val="{00000000-A6E3-45C3-9860-37DED0D452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8006016"/>
        <c:axId val="168007552"/>
      </c:barChart>
      <c:catAx>
        <c:axId val="168006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68007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8007552"/>
        <c:scaling>
          <c:orientation val="minMax"/>
          <c:max val="5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Mean score</a:t>
                </a:r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68006016"/>
        <c:crosses val="autoZero"/>
        <c:crossBetween val="between"/>
        <c:majorUnit val="1"/>
      </c:valAx>
    </c:plotArea>
    <c:plotVisOnly val="1"/>
    <c:dispBlanksAs val="gap"/>
    <c:showDLblsOverMax val="0"/>
  </c:char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Change in overall WEMWBS scores</a:t>
            </a:r>
          </a:p>
        </c:rich>
      </c:tx>
      <c:layout>
        <c:manualLayout>
          <c:xMode val="edge"/>
          <c:yMode val="edge"/>
          <c:x val="0.30705725759745367"/>
          <c:y val="9.0395683235680556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8790233074361818E-2"/>
          <c:y val="6.610169491525425E-2"/>
          <c:w val="0.86570477247502786"/>
          <c:h val="0.81016949152542372"/>
        </c:manualLayout>
      </c:layout>
      <c:barChart>
        <c:barDir val="col"/>
        <c:grouping val="clustered"/>
        <c:varyColors val="0"/>
        <c:ser>
          <c:idx val="0"/>
          <c:order val="0"/>
          <c:tx>
            <c:v>Before</c:v>
          </c:tx>
          <c:invertIfNegative val="0"/>
          <c:errBars>
            <c:errBarType val="both"/>
            <c:errValType val="cust"/>
            <c:noEndCap val="0"/>
            <c:plus>
              <c:numRef>
                <c:f>'Descriptives - Before'!$U$21</c:f>
                <c:numCache>
                  <c:formatCode>General</c:formatCode>
                  <c:ptCount val="1"/>
                  <c:pt idx="0">
                    <c:v>2.8023395327833791</c:v>
                  </c:pt>
                </c:numCache>
              </c:numRef>
            </c:plus>
            <c:minus>
              <c:numRef>
                <c:f>'Descriptives - Before'!$U$21</c:f>
                <c:numCache>
                  <c:formatCode>General</c:formatCode>
                  <c:ptCount val="1"/>
                  <c:pt idx="0">
                    <c:v>2.8023395327833791</c:v>
                  </c:pt>
                </c:numCache>
              </c:numRef>
            </c:minus>
            <c:spPr>
              <a:ln w="25400"/>
            </c:spPr>
          </c:errBars>
          <c:val>
            <c:numRef>
              <c:f>'Descriptives - Before'!$U$7</c:f>
              <c:numCache>
                <c:formatCode>0.00</c:formatCode>
                <c:ptCount val="1"/>
                <c:pt idx="0">
                  <c:v>49.748313090418357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D8-471C-94F1-902EB44C0474}"/>
            </c:ext>
          </c:extLst>
        </c:ser>
        <c:ser>
          <c:idx val="1"/>
          <c:order val="1"/>
          <c:tx>
            <c:v>After</c:v>
          </c:tx>
          <c:invertIfNegative val="0"/>
          <c:errBars>
            <c:errBarType val="both"/>
            <c:errValType val="cust"/>
            <c:noEndCap val="0"/>
            <c:plus>
              <c:numRef>
                <c:f>'Descriptives - After'!$U$21</c:f>
                <c:numCache>
                  <c:formatCode>General</c:formatCode>
                  <c:ptCount val="1"/>
                  <c:pt idx="0">
                    <c:v>2.6021124857010496</c:v>
                  </c:pt>
                </c:numCache>
              </c:numRef>
            </c:plus>
            <c:minus>
              <c:numRef>
                <c:f>'Descriptives - After'!$U$21</c:f>
                <c:numCache>
                  <c:formatCode>General</c:formatCode>
                  <c:ptCount val="1"/>
                  <c:pt idx="0">
                    <c:v>2.6021124857010496</c:v>
                  </c:pt>
                </c:numCache>
              </c:numRef>
            </c:minus>
            <c:spPr>
              <a:ln w="22225"/>
            </c:spPr>
          </c:errBars>
          <c:val>
            <c:numRef>
              <c:f>'Descriptives - After'!$U$7</c:f>
              <c:numCache>
                <c:formatCode>0.00</c:formatCode>
                <c:ptCount val="1"/>
                <c:pt idx="0">
                  <c:v>51.885964912280699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D8-471C-94F1-902EB44C04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9369600"/>
        <c:axId val="169371136"/>
      </c:barChart>
      <c:catAx>
        <c:axId val="169369600"/>
        <c:scaling>
          <c:orientation val="minMax"/>
        </c:scaling>
        <c:delete val="0"/>
        <c:axPos val="b"/>
        <c:majorTickMark val="out"/>
        <c:minorTickMark val="none"/>
        <c:tickLblPos val="none"/>
        <c:crossAx val="1693711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9371136"/>
        <c:scaling>
          <c:orientation val="minMax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200"/>
                </a:pPr>
                <a:r>
                  <a:rPr lang="en-GB" sz="1200"/>
                  <a:t>Mean overall WEMWBS score</a:t>
                </a:r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69369600"/>
        <c:crosses val="autoZero"/>
        <c:crossBetween val="between"/>
      </c:valAx>
    </c:plotArea>
    <c:legend>
      <c:legendPos val="b"/>
      <c:legendEntry>
        <c:idx val="0"/>
        <c:txPr>
          <a:bodyPr/>
          <a:lstStyle/>
          <a:p>
            <a:pPr>
              <a:defRPr sz="1400"/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1400"/>
            </a:pPr>
            <a:endParaRPr lang="en-US"/>
          </a:p>
        </c:txPr>
      </c:legendEntry>
      <c:overlay val="0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Proportion</a:t>
            </a:r>
            <a:r>
              <a:rPr lang="en-GB" baseline="0"/>
              <a:t> of clients in each group before and after intervention</a:t>
            </a:r>
            <a:endParaRPr lang="en-GB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'Descriptives- Main'!$B$6:$D$6</c:f>
              <c:strCache>
                <c:ptCount val="3"/>
                <c:pt idx="0">
                  <c:v>% Low wellbeing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'Descriptives- Main'!$E$2:$F$2</c:f>
              <c:strCache>
                <c:ptCount val="2"/>
                <c:pt idx="0">
                  <c:v>Before intervention</c:v>
                </c:pt>
                <c:pt idx="1">
                  <c:v>After intervention</c:v>
                </c:pt>
              </c:strCache>
            </c:strRef>
          </c:cat>
          <c:val>
            <c:numRef>
              <c:f>'Descriptives- Main'!$E$6:$F$6</c:f>
              <c:numCache>
                <c:formatCode>0%</c:formatCode>
                <c:ptCount val="2"/>
                <c:pt idx="0">
                  <c:v>0.15789473684210525</c:v>
                </c:pt>
                <c:pt idx="1">
                  <c:v>0.10526315789473684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F3-47F3-91E5-EB41207DEF23}"/>
            </c:ext>
          </c:extLst>
        </c:ser>
        <c:ser>
          <c:idx val="1"/>
          <c:order val="1"/>
          <c:tx>
            <c:strRef>
              <c:f>'Descriptives- Main'!$B$7:$D$7</c:f>
              <c:strCache>
                <c:ptCount val="3"/>
                <c:pt idx="0">
                  <c:v>% Moderate wellbeing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'Descriptives- Main'!$E$2:$F$2</c:f>
              <c:strCache>
                <c:ptCount val="2"/>
                <c:pt idx="0">
                  <c:v>Before intervention</c:v>
                </c:pt>
                <c:pt idx="1">
                  <c:v>After intervention</c:v>
                </c:pt>
              </c:strCache>
            </c:strRef>
          </c:cat>
          <c:val>
            <c:numRef>
              <c:f>'Descriptives- Main'!$E$7:$F$7</c:f>
              <c:numCache>
                <c:formatCode>0%</c:formatCode>
                <c:ptCount val="2"/>
                <c:pt idx="0">
                  <c:v>0.63157894736842102</c:v>
                </c:pt>
                <c:pt idx="1">
                  <c:v>0.57894736842105265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F3-47F3-91E5-EB41207DEF23}"/>
            </c:ext>
          </c:extLst>
        </c:ser>
        <c:ser>
          <c:idx val="2"/>
          <c:order val="2"/>
          <c:tx>
            <c:strRef>
              <c:f>'Descriptives- Main'!$B$8:$D$8</c:f>
              <c:strCache>
                <c:ptCount val="3"/>
                <c:pt idx="0">
                  <c:v>% High wellbeing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'Descriptives- Main'!$E$2:$F$2</c:f>
              <c:strCache>
                <c:ptCount val="2"/>
                <c:pt idx="0">
                  <c:v>Before intervention</c:v>
                </c:pt>
                <c:pt idx="1">
                  <c:v>After intervention</c:v>
                </c:pt>
              </c:strCache>
            </c:strRef>
          </c:cat>
          <c:val>
            <c:numRef>
              <c:f>'Descriptives- Main'!$E$8:$F$8</c:f>
              <c:numCache>
                <c:formatCode>0%</c:formatCode>
                <c:ptCount val="2"/>
                <c:pt idx="0">
                  <c:v>0.21052631578947367</c:v>
                </c:pt>
                <c:pt idx="1">
                  <c:v>0.31578947368421051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F3-47F3-91E5-EB41207DEF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169191296"/>
        <c:axId val="169192832"/>
      </c:barChart>
      <c:catAx>
        <c:axId val="1691912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169192832"/>
        <c:crosses val="autoZero"/>
        <c:auto val="1"/>
        <c:lblAlgn val="ctr"/>
        <c:lblOffset val="100"/>
        <c:noMultiLvlLbl val="0"/>
      </c:catAx>
      <c:valAx>
        <c:axId val="169192832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one"/>
        <c:crossAx val="169191296"/>
        <c:crosses val="autoZero"/>
        <c:crossBetween val="between"/>
      </c:valAx>
    </c:plotArea>
    <c:legend>
      <c:legendPos val="t"/>
      <c:overlay val="0"/>
      <c:txPr>
        <a:bodyPr/>
        <a:lstStyle/>
        <a:p>
          <a:pPr>
            <a:defRPr sz="1600"/>
          </a:pPr>
          <a:endParaRPr lang="en-US"/>
        </a:p>
      </c:txPr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600-000000000000}">
  <sheetPr/>
  <sheetViews>
    <sheetView zoomScale="102" workbookViewId="0"/>
  </sheetViews>
  <pageMargins left="0.75" right="0.75" top="1" bottom="1" header="0.5" footer="0.5"/>
  <headerFooter alignWithMargins="0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700-000000000000}">
  <sheetPr/>
  <sheetViews>
    <sheetView zoomScale="102" workbookViewId="0"/>
  </sheetViews>
  <pageMargins left="0.75" right="0.75" top="1" bottom="1" header="0.5" footer="0.5"/>
  <headerFooter alignWithMargins="0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/>
  <sheetViews>
    <sheetView zoomScale="102" workbookViewId="0"/>
  </sheetViews>
  <pageMargins left="0.75" right="0.75" top="1" bottom="1" header="0.5" footer="0.5"/>
  <headerFooter alignWithMargins="0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900-000000000000}">
  <sheetPr/>
  <sheetViews>
    <sheetView zoomScale="102" workbookViewId="0"/>
  </sheetViews>
  <pageMargins left="0.75" right="0.75" top="1" bottom="1" header="0.5" footer="0.5"/>
  <headerFooter alignWithMargins="0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B00-000000000000}">
  <sheetPr/>
  <sheetViews>
    <sheetView zoomScale="125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791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791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791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791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304020" cy="608076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brendan.collins@nhs.net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57"/>
  <sheetViews>
    <sheetView tabSelected="1" topLeftCell="A31" zoomScale="114" workbookViewId="0">
      <selection activeCell="A58" sqref="A58"/>
    </sheetView>
  </sheetViews>
  <sheetFormatPr defaultColWidth="8.83203125" defaultRowHeight="12.3"/>
  <cols>
    <col min="9" max="9" width="28.71875" customWidth="1"/>
    <col min="10" max="10" width="10.27734375" customWidth="1"/>
    <col min="12" max="12" width="10.71875" customWidth="1"/>
    <col min="14" max="14" width="29.27734375" customWidth="1"/>
  </cols>
  <sheetData>
    <row r="1" spans="1:16" ht="14.4" thickBot="1">
      <c r="A1" s="178" t="s">
        <v>74</v>
      </c>
      <c r="B1" s="179"/>
      <c r="C1" s="179"/>
      <c r="D1" s="179"/>
      <c r="E1" s="179"/>
      <c r="F1" s="179"/>
      <c r="G1" s="180" t="s">
        <v>187</v>
      </c>
      <c r="H1" s="180"/>
      <c r="I1" s="181">
        <v>41969</v>
      </c>
      <c r="J1" s="179"/>
      <c r="K1" s="179"/>
      <c r="L1" s="179"/>
      <c r="M1" s="182"/>
      <c r="N1" s="182"/>
      <c r="O1" s="56"/>
      <c r="P1" s="56"/>
    </row>
    <row r="2" spans="1:16" ht="14.1">
      <c r="A2" s="183" t="s">
        <v>34</v>
      </c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2"/>
      <c r="N2" s="182"/>
      <c r="O2" s="56"/>
      <c r="P2" s="56"/>
    </row>
    <row r="3" spans="1:16" ht="13.8">
      <c r="A3" s="185"/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2"/>
      <c r="N3" s="182"/>
      <c r="O3" s="56"/>
      <c r="P3" s="56"/>
    </row>
    <row r="4" spans="1:16" ht="13.8">
      <c r="A4" s="185"/>
      <c r="B4" s="184"/>
      <c r="C4" s="184"/>
      <c r="D4" s="184"/>
      <c r="E4" s="184"/>
      <c r="F4" s="184"/>
      <c r="G4" s="184"/>
      <c r="H4" s="184"/>
      <c r="I4" s="184"/>
      <c r="J4" s="184"/>
      <c r="K4" s="184"/>
      <c r="L4" s="184"/>
      <c r="M4" s="182"/>
      <c r="N4" s="182"/>
      <c r="O4" s="56"/>
      <c r="P4" s="56"/>
    </row>
    <row r="5" spans="1:16" ht="13.8">
      <c r="A5" s="185" t="s">
        <v>69</v>
      </c>
      <c r="B5" s="184"/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2"/>
      <c r="N5" s="182"/>
      <c r="O5" s="56"/>
      <c r="P5" s="56"/>
    </row>
    <row r="6" spans="1:16" ht="13.8">
      <c r="A6" s="185" t="s">
        <v>130</v>
      </c>
      <c r="B6" s="184"/>
      <c r="C6" s="184"/>
      <c r="D6" s="184"/>
      <c r="E6" s="184"/>
      <c r="F6" s="184"/>
      <c r="G6" s="184"/>
      <c r="H6" s="184"/>
      <c r="I6" s="184"/>
      <c r="J6" s="184"/>
      <c r="K6" s="184"/>
      <c r="L6" s="184"/>
      <c r="M6" s="182"/>
      <c r="N6" s="182"/>
      <c r="O6" s="56"/>
      <c r="P6" s="56"/>
    </row>
    <row r="7" spans="1:16" ht="13.8">
      <c r="A7" s="185" t="s">
        <v>87</v>
      </c>
      <c r="B7" s="184"/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2"/>
      <c r="N7" s="182"/>
      <c r="O7" s="56"/>
      <c r="P7" s="56"/>
    </row>
    <row r="8" spans="1:16" ht="13.8">
      <c r="A8" s="186" t="s">
        <v>39</v>
      </c>
      <c r="B8" s="184"/>
      <c r="C8" s="184"/>
      <c r="D8" s="184"/>
      <c r="E8" s="184"/>
      <c r="F8" s="184"/>
      <c r="G8" s="184"/>
      <c r="H8" s="184"/>
      <c r="I8" s="184"/>
      <c r="J8" s="184"/>
      <c r="K8" s="184"/>
      <c r="L8" s="184"/>
      <c r="M8" s="182"/>
      <c r="N8" s="182"/>
      <c r="O8" s="56"/>
      <c r="P8" s="56"/>
    </row>
    <row r="9" spans="1:16" ht="13.8">
      <c r="A9" s="186" t="s">
        <v>86</v>
      </c>
      <c r="B9" s="184"/>
      <c r="C9" s="184"/>
      <c r="D9" s="184"/>
      <c r="E9" s="184"/>
      <c r="F9" s="184"/>
      <c r="G9" s="184"/>
      <c r="H9" s="184"/>
      <c r="I9" s="184"/>
      <c r="J9" s="184"/>
      <c r="K9" s="184"/>
      <c r="L9" s="184"/>
      <c r="M9" s="182"/>
      <c r="N9" s="182"/>
      <c r="O9" s="56"/>
      <c r="P9" s="56"/>
    </row>
    <row r="10" spans="1:16" ht="13.8">
      <c r="A10" s="186" t="s">
        <v>185</v>
      </c>
      <c r="B10" s="184"/>
      <c r="C10" s="184"/>
      <c r="D10" s="184"/>
      <c r="E10" s="184"/>
      <c r="F10" s="184"/>
      <c r="G10" s="184"/>
      <c r="H10" s="184"/>
      <c r="I10" s="184"/>
      <c r="J10" s="184"/>
      <c r="K10" s="184"/>
      <c r="L10" s="184"/>
      <c r="M10" s="182"/>
      <c r="N10" s="182"/>
      <c r="O10" s="56"/>
      <c r="P10" s="56"/>
    </row>
    <row r="11" spans="1:16" ht="13.8">
      <c r="A11" s="186" t="s">
        <v>186</v>
      </c>
      <c r="B11" s="184"/>
      <c r="C11" s="184"/>
      <c r="D11" s="184"/>
      <c r="E11" s="184"/>
      <c r="F11" s="184"/>
      <c r="G11" s="184"/>
      <c r="H11" s="184"/>
      <c r="I11" s="184"/>
      <c r="J11" s="184"/>
      <c r="K11" s="184"/>
      <c r="L11" s="184"/>
      <c r="M11" s="182"/>
      <c r="N11" s="182"/>
      <c r="O11" s="56"/>
      <c r="P11" s="56"/>
    </row>
    <row r="12" spans="1:16" ht="13.8">
      <c r="A12" s="186"/>
      <c r="B12" s="184"/>
      <c r="C12" s="184"/>
      <c r="D12" s="184"/>
      <c r="E12" s="184"/>
      <c r="F12" s="184"/>
      <c r="G12" s="184"/>
      <c r="H12" s="184"/>
      <c r="I12" s="184"/>
      <c r="J12" s="184"/>
      <c r="K12" s="184"/>
      <c r="L12" s="184"/>
      <c r="M12" s="182"/>
      <c r="N12" s="182"/>
      <c r="O12" s="56"/>
      <c r="P12" s="56"/>
    </row>
    <row r="13" spans="1:16" ht="13.8">
      <c r="A13" s="187" t="s">
        <v>40</v>
      </c>
      <c r="B13" s="184"/>
      <c r="C13" s="184"/>
      <c r="D13" s="184"/>
      <c r="E13" s="184"/>
      <c r="F13" s="184"/>
      <c r="G13" s="184"/>
      <c r="H13" s="184"/>
      <c r="I13" s="184"/>
      <c r="J13" s="184"/>
      <c r="K13" s="184"/>
      <c r="L13" s="184"/>
      <c r="M13" s="182"/>
      <c r="N13" s="182"/>
      <c r="O13" s="56"/>
      <c r="P13" s="56"/>
    </row>
    <row r="14" spans="1:16" ht="13.8">
      <c r="A14" s="187"/>
      <c r="B14" s="184"/>
      <c r="C14" s="184"/>
      <c r="D14" s="184"/>
      <c r="E14" s="184"/>
      <c r="F14" s="184"/>
      <c r="G14" s="184"/>
      <c r="H14" s="184"/>
      <c r="I14" s="184"/>
      <c r="J14" s="184"/>
      <c r="K14" s="184"/>
      <c r="L14" s="184"/>
      <c r="M14" s="182"/>
      <c r="N14" s="182"/>
      <c r="O14" s="56"/>
      <c r="P14" s="56"/>
    </row>
    <row r="15" spans="1:16" ht="13.8">
      <c r="A15" s="186" t="s">
        <v>35</v>
      </c>
      <c r="B15" s="184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2"/>
      <c r="N15" s="182"/>
      <c r="O15" s="56"/>
      <c r="P15" s="56"/>
    </row>
    <row r="16" spans="1:16" ht="13.8">
      <c r="A16" s="186" t="s">
        <v>133</v>
      </c>
      <c r="B16" s="184"/>
      <c r="C16" s="184"/>
      <c r="D16" s="184"/>
      <c r="E16" s="184"/>
      <c r="F16" s="184"/>
      <c r="G16" s="184"/>
      <c r="H16" s="184"/>
      <c r="I16" s="184"/>
      <c r="J16" s="184"/>
      <c r="K16" s="184"/>
      <c r="L16" s="184"/>
      <c r="M16" s="182"/>
      <c r="N16" s="182"/>
      <c r="O16" s="56"/>
      <c r="P16" s="56"/>
    </row>
    <row r="17" spans="1:16" ht="13.8">
      <c r="A17" s="186" t="s">
        <v>36</v>
      </c>
      <c r="B17" s="184"/>
      <c r="C17" s="184"/>
      <c r="D17" s="184"/>
      <c r="E17" s="184"/>
      <c r="F17" s="184"/>
      <c r="G17" s="184"/>
      <c r="H17" s="184"/>
      <c r="I17" s="184"/>
      <c r="J17" s="184"/>
      <c r="K17" s="184"/>
      <c r="L17" s="184"/>
      <c r="M17" s="182"/>
      <c r="N17" s="182"/>
      <c r="O17" s="56"/>
      <c r="P17" s="56"/>
    </row>
    <row r="18" spans="1:16" ht="13.8">
      <c r="A18" s="186" t="s">
        <v>37</v>
      </c>
      <c r="B18" s="184"/>
      <c r="C18" s="184"/>
      <c r="D18" s="184"/>
      <c r="E18" s="184"/>
      <c r="F18" s="184"/>
      <c r="G18" s="184"/>
      <c r="H18" s="184"/>
      <c r="I18" s="184"/>
      <c r="J18" s="184"/>
      <c r="K18" s="184"/>
      <c r="L18" s="184"/>
      <c r="M18" s="182"/>
      <c r="N18" s="182"/>
      <c r="O18" s="56"/>
      <c r="P18" s="56"/>
    </row>
    <row r="19" spans="1:16" ht="13.8">
      <c r="A19" s="186" t="s">
        <v>38</v>
      </c>
      <c r="B19" s="184"/>
      <c r="C19" s="184"/>
      <c r="D19" s="184"/>
      <c r="E19" s="184"/>
      <c r="F19" s="184"/>
      <c r="G19" s="184"/>
      <c r="H19" s="184"/>
      <c r="I19" s="184"/>
      <c r="J19" s="184"/>
      <c r="K19" s="184"/>
      <c r="L19" s="184"/>
      <c r="M19" s="182"/>
      <c r="N19" s="182"/>
      <c r="O19" s="56"/>
      <c r="P19" s="56"/>
    </row>
    <row r="20" spans="1:16" ht="13.8">
      <c r="A20" s="186"/>
      <c r="B20" s="184"/>
      <c r="C20" s="184"/>
      <c r="D20" s="184"/>
      <c r="E20" s="184"/>
      <c r="F20" s="184"/>
      <c r="G20" s="184"/>
      <c r="H20" s="184"/>
      <c r="I20" s="184"/>
      <c r="J20" s="184"/>
      <c r="K20" s="184"/>
      <c r="L20" s="184"/>
      <c r="M20" s="182"/>
      <c r="N20" s="182"/>
      <c r="O20" s="56"/>
      <c r="P20" s="56"/>
    </row>
    <row r="21" spans="1:16" ht="13.8">
      <c r="A21" s="186" t="s">
        <v>85</v>
      </c>
      <c r="B21" s="184"/>
      <c r="C21" s="184"/>
      <c r="D21" s="184"/>
      <c r="E21" s="184"/>
      <c r="F21" s="184"/>
      <c r="G21" s="184"/>
      <c r="H21" s="184"/>
      <c r="I21" s="184"/>
      <c r="J21" s="184"/>
      <c r="K21" s="184"/>
      <c r="L21" s="184"/>
      <c r="M21" s="182"/>
      <c r="N21" s="182"/>
      <c r="O21" s="56"/>
      <c r="P21" s="56"/>
    </row>
    <row r="22" spans="1:16" ht="13.8">
      <c r="A22" s="186"/>
      <c r="B22" s="184"/>
      <c r="C22" s="184"/>
      <c r="D22" s="184"/>
      <c r="E22" s="184"/>
      <c r="F22" s="184"/>
      <c r="G22" s="184"/>
      <c r="H22" s="184"/>
      <c r="I22" s="184"/>
      <c r="J22" s="184"/>
      <c r="K22" s="184"/>
      <c r="L22" s="184"/>
      <c r="M22" s="182"/>
      <c r="N22" s="182"/>
      <c r="O22" s="56"/>
      <c r="P22" s="56"/>
    </row>
    <row r="23" spans="1:16" ht="13.8">
      <c r="A23" s="186" t="s">
        <v>63</v>
      </c>
      <c r="B23" s="184"/>
      <c r="C23" s="184"/>
      <c r="D23" s="184"/>
      <c r="E23" s="184"/>
      <c r="F23" s="184"/>
      <c r="G23" s="184"/>
      <c r="H23" s="184"/>
      <c r="I23" s="184"/>
      <c r="J23" s="184"/>
      <c r="K23" s="184"/>
      <c r="L23" s="184"/>
      <c r="M23" s="182"/>
      <c r="N23" s="182"/>
      <c r="O23" s="56"/>
      <c r="P23" s="56"/>
    </row>
    <row r="24" spans="1:16" ht="13.8">
      <c r="A24" s="186" t="s">
        <v>93</v>
      </c>
      <c r="B24" s="184"/>
      <c r="C24" s="184"/>
      <c r="D24" s="184"/>
      <c r="E24" s="184"/>
      <c r="F24" s="184"/>
      <c r="G24" s="184"/>
      <c r="H24" s="184"/>
      <c r="I24" s="184"/>
      <c r="J24" s="184"/>
      <c r="K24" s="184"/>
      <c r="L24" s="184"/>
      <c r="M24" s="182"/>
      <c r="N24" s="182"/>
      <c r="O24" s="56"/>
      <c r="P24" s="56"/>
    </row>
    <row r="25" spans="1:16" ht="13.8">
      <c r="A25" s="185" t="s">
        <v>135</v>
      </c>
      <c r="B25" s="184"/>
      <c r="C25" s="184"/>
      <c r="D25" s="184"/>
      <c r="E25" s="184"/>
      <c r="F25" s="184"/>
      <c r="G25" s="184"/>
      <c r="H25" s="184"/>
      <c r="I25" s="184"/>
      <c r="J25" s="184"/>
      <c r="K25" s="184"/>
      <c r="L25" s="184"/>
      <c r="M25" s="182"/>
      <c r="N25" s="182"/>
      <c r="O25" s="56"/>
      <c r="P25" s="56"/>
    </row>
    <row r="26" spans="1:16" ht="15">
      <c r="A26" s="219" t="s">
        <v>139</v>
      </c>
      <c r="B26" s="184"/>
      <c r="C26" s="184"/>
      <c r="D26" s="184"/>
      <c r="E26" s="184"/>
      <c r="F26" s="184"/>
      <c r="G26" s="184"/>
      <c r="H26" s="184"/>
      <c r="I26" s="184"/>
      <c r="J26" s="184"/>
      <c r="K26" s="184"/>
      <c r="L26" s="184"/>
      <c r="M26" s="182"/>
      <c r="N26" s="182"/>
      <c r="O26" s="56"/>
      <c r="P26" s="56"/>
    </row>
    <row r="27" spans="1:16" ht="15">
      <c r="A27" s="219"/>
      <c r="B27" s="184"/>
      <c r="C27" s="184"/>
      <c r="D27" s="184"/>
      <c r="E27" s="184"/>
      <c r="F27" s="184"/>
      <c r="G27" s="184"/>
      <c r="H27" s="184"/>
      <c r="I27" s="184"/>
      <c r="J27" s="184"/>
      <c r="K27" s="184"/>
      <c r="L27" s="184"/>
      <c r="M27" s="182"/>
      <c r="N27" s="182"/>
      <c r="O27" s="56"/>
      <c r="P27" s="56"/>
    </row>
    <row r="28" spans="1:16" ht="13.8">
      <c r="A28" s="185" t="s">
        <v>88</v>
      </c>
      <c r="B28" s="184"/>
      <c r="C28" s="184"/>
      <c r="D28" s="184"/>
      <c r="E28" s="184"/>
      <c r="F28" s="184"/>
      <c r="G28" s="184"/>
      <c r="H28" s="184"/>
      <c r="I28" s="184"/>
      <c r="J28" s="184"/>
      <c r="K28" s="184"/>
      <c r="L28" s="184"/>
      <c r="M28" s="182"/>
      <c r="N28" s="182"/>
      <c r="O28" s="56"/>
      <c r="P28" s="56"/>
    </row>
    <row r="29" spans="1:16" ht="13.8">
      <c r="A29" s="185" t="s">
        <v>64</v>
      </c>
      <c r="B29" s="184"/>
      <c r="C29" s="184"/>
      <c r="D29" s="184"/>
      <c r="E29" s="184"/>
      <c r="F29" s="184"/>
      <c r="G29" s="184"/>
      <c r="H29" s="184"/>
      <c r="I29" s="184"/>
      <c r="J29" s="184"/>
      <c r="K29" s="184"/>
      <c r="L29" s="184"/>
      <c r="M29" s="182"/>
      <c r="N29" s="182"/>
      <c r="O29" s="56"/>
      <c r="P29" s="56"/>
    </row>
    <row r="30" spans="1:16" ht="13.8">
      <c r="A30" s="185" t="s">
        <v>0</v>
      </c>
      <c r="B30" s="184"/>
      <c r="C30" s="184"/>
      <c r="D30" s="184"/>
      <c r="E30" s="184"/>
      <c r="F30" s="184"/>
      <c r="G30" s="184"/>
      <c r="H30" s="184"/>
      <c r="I30" s="184"/>
      <c r="J30" s="184"/>
      <c r="K30" s="184"/>
      <c r="L30" s="184"/>
      <c r="M30" s="182"/>
      <c r="N30" s="182"/>
      <c r="O30" s="56"/>
      <c r="P30" s="56"/>
    </row>
    <row r="31" spans="1:16" ht="13.8">
      <c r="A31" s="185"/>
      <c r="B31" s="184"/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82"/>
      <c r="N31" s="182"/>
      <c r="O31" s="56"/>
      <c r="P31" s="56"/>
    </row>
    <row r="32" spans="1:16" ht="13.8">
      <c r="A32" s="185" t="s">
        <v>41</v>
      </c>
      <c r="B32" s="184"/>
      <c r="C32" s="184"/>
      <c r="D32" s="184"/>
      <c r="E32" s="184"/>
      <c r="F32" s="184"/>
      <c r="G32" s="184"/>
      <c r="H32" s="184"/>
      <c r="I32" s="184"/>
      <c r="J32" s="184"/>
      <c r="K32" s="184"/>
      <c r="L32" s="184"/>
      <c r="M32" s="182"/>
      <c r="N32" s="182"/>
      <c r="O32" s="56"/>
      <c r="P32" s="56"/>
    </row>
    <row r="33" spans="1:16" s="177" customFormat="1" ht="15">
      <c r="A33" s="188" t="s">
        <v>132</v>
      </c>
      <c r="B33" s="184"/>
      <c r="C33" s="184"/>
      <c r="D33" s="184"/>
      <c r="E33" s="184"/>
      <c r="F33" s="184"/>
      <c r="G33" s="184"/>
      <c r="H33" s="184"/>
      <c r="I33" s="184"/>
      <c r="J33" s="184"/>
      <c r="K33" s="184"/>
      <c r="L33" s="184"/>
      <c r="M33" s="189"/>
      <c r="N33" s="189"/>
      <c r="O33" s="196"/>
      <c r="P33" s="196"/>
    </row>
    <row r="34" spans="1:16" s="177" customFormat="1" ht="15">
      <c r="A34" s="185" t="s">
        <v>131</v>
      </c>
      <c r="B34" s="184"/>
      <c r="C34" s="184"/>
      <c r="D34" s="184"/>
      <c r="E34" s="184"/>
      <c r="F34" s="184"/>
      <c r="G34" s="184"/>
      <c r="H34" s="184"/>
      <c r="I34" s="184"/>
      <c r="J34" s="184"/>
      <c r="K34" s="184"/>
      <c r="L34" s="184"/>
      <c r="M34" s="189"/>
      <c r="N34" s="189"/>
      <c r="O34" s="196"/>
      <c r="P34" s="196"/>
    </row>
    <row r="35" spans="1:16" ht="13.8">
      <c r="A35" s="185"/>
      <c r="B35" s="184"/>
      <c r="C35" s="184"/>
      <c r="D35" s="184"/>
      <c r="E35" s="184"/>
      <c r="F35" s="184"/>
      <c r="G35" s="184"/>
      <c r="H35" s="184"/>
      <c r="I35" s="184"/>
      <c r="J35" s="184"/>
      <c r="K35" s="184"/>
      <c r="L35" s="184"/>
      <c r="M35" s="182"/>
      <c r="N35" s="182"/>
      <c r="O35" s="56"/>
      <c r="P35" s="56"/>
    </row>
    <row r="36" spans="1:16" ht="13.8">
      <c r="A36" s="190" t="s">
        <v>1</v>
      </c>
      <c r="B36" s="184"/>
      <c r="C36" s="184"/>
      <c r="D36" s="184"/>
      <c r="E36" s="184"/>
      <c r="F36" s="184"/>
      <c r="G36" s="184"/>
      <c r="H36" s="184"/>
      <c r="I36" s="184"/>
      <c r="J36" s="184"/>
      <c r="K36" s="184"/>
      <c r="L36" s="184"/>
      <c r="M36" s="182"/>
      <c r="N36" s="182"/>
      <c r="O36" s="56"/>
      <c r="P36" s="56"/>
    </row>
    <row r="37" spans="1:16" ht="13.8">
      <c r="A37" s="185" t="s">
        <v>66</v>
      </c>
      <c r="B37" s="184"/>
      <c r="C37" s="184"/>
      <c r="D37" s="184"/>
      <c r="E37" s="184"/>
      <c r="F37" s="184"/>
      <c r="G37" s="184"/>
      <c r="H37" s="184"/>
      <c r="I37" s="184"/>
      <c r="J37" s="184"/>
      <c r="K37" s="184"/>
      <c r="L37" s="184"/>
      <c r="M37" s="182"/>
      <c r="N37" s="182"/>
      <c r="O37" s="56"/>
      <c r="P37" s="56"/>
    </row>
    <row r="38" spans="1:16" ht="13.8">
      <c r="A38" s="185"/>
      <c r="B38" s="184"/>
      <c r="C38" s="184"/>
      <c r="D38" s="184"/>
      <c r="E38" s="184"/>
      <c r="F38" s="184"/>
      <c r="G38" s="184"/>
      <c r="H38" s="184"/>
      <c r="I38" s="184"/>
      <c r="J38" s="184"/>
      <c r="K38" s="184"/>
      <c r="L38" s="184"/>
      <c r="M38" s="182"/>
      <c r="N38" s="182"/>
      <c r="O38" s="56"/>
      <c r="P38" s="56"/>
    </row>
    <row r="39" spans="1:16" ht="13.8">
      <c r="A39" s="190" t="s">
        <v>2</v>
      </c>
      <c r="B39" s="184"/>
      <c r="C39" s="184"/>
      <c r="D39" s="184"/>
      <c r="E39" s="184"/>
      <c r="F39" s="184"/>
      <c r="G39" s="184"/>
      <c r="H39" s="184"/>
      <c r="I39" s="184"/>
      <c r="J39" s="184"/>
      <c r="K39" s="184"/>
      <c r="L39" s="184"/>
      <c r="M39" s="182"/>
      <c r="N39" s="182"/>
      <c r="O39" s="56"/>
      <c r="P39" s="56"/>
    </row>
    <row r="40" spans="1:16" ht="13.8">
      <c r="A40" s="185" t="s">
        <v>67</v>
      </c>
      <c r="B40" s="184"/>
      <c r="C40" s="184"/>
      <c r="D40" s="184"/>
      <c r="E40" s="184"/>
      <c r="F40" s="184"/>
      <c r="G40" s="184"/>
      <c r="H40" s="184"/>
      <c r="I40" s="184"/>
      <c r="J40" s="184"/>
      <c r="K40" s="184"/>
      <c r="L40" s="184"/>
      <c r="M40" s="182"/>
      <c r="N40" s="182"/>
      <c r="O40" s="56"/>
      <c r="P40" s="56"/>
    </row>
    <row r="41" spans="1:16" ht="13.8">
      <c r="A41" s="185"/>
      <c r="B41" s="184"/>
      <c r="C41" s="184"/>
      <c r="D41" s="184"/>
      <c r="E41" s="184"/>
      <c r="F41" s="184"/>
      <c r="G41" s="184"/>
      <c r="H41" s="184"/>
      <c r="I41" s="184"/>
      <c r="J41" s="184"/>
      <c r="K41" s="184"/>
      <c r="L41" s="184"/>
      <c r="M41" s="182"/>
      <c r="N41" s="182"/>
      <c r="O41" s="56"/>
      <c r="P41" s="56"/>
    </row>
    <row r="42" spans="1:16" ht="13.8">
      <c r="A42" s="190" t="s">
        <v>3</v>
      </c>
      <c r="B42" s="184"/>
      <c r="C42" s="184"/>
      <c r="D42" s="184"/>
      <c r="E42" s="184"/>
      <c r="F42" s="184"/>
      <c r="G42" s="184"/>
      <c r="H42" s="184"/>
      <c r="I42" s="184"/>
      <c r="J42" s="184"/>
      <c r="K42" s="184"/>
      <c r="L42" s="184"/>
      <c r="M42" s="182"/>
      <c r="N42" s="182"/>
      <c r="O42" s="56"/>
      <c r="P42" s="56"/>
    </row>
    <row r="43" spans="1:16" ht="13.8">
      <c r="A43" s="185" t="s">
        <v>68</v>
      </c>
      <c r="B43" s="184"/>
      <c r="C43" s="184"/>
      <c r="D43" s="184"/>
      <c r="E43" s="184"/>
      <c r="F43" s="184"/>
      <c r="G43" s="184"/>
      <c r="H43" s="184"/>
      <c r="I43" s="184"/>
      <c r="J43" s="184"/>
      <c r="K43" s="184"/>
      <c r="L43" s="184"/>
      <c r="M43" s="182"/>
      <c r="N43" s="182"/>
      <c r="O43" s="56"/>
      <c r="P43" s="56"/>
    </row>
    <row r="44" spans="1:16" ht="13.8">
      <c r="A44" s="185" t="s">
        <v>89</v>
      </c>
      <c r="B44" s="184"/>
      <c r="C44" s="184"/>
      <c r="D44" s="184"/>
      <c r="E44" s="184"/>
      <c r="F44" s="184"/>
      <c r="G44" s="184"/>
      <c r="H44" s="184"/>
      <c r="I44" s="184"/>
      <c r="J44" s="184"/>
      <c r="K44" s="184"/>
      <c r="L44" s="184"/>
      <c r="M44" s="182"/>
      <c r="N44" s="182"/>
      <c r="O44" s="56"/>
      <c r="P44" s="56"/>
    </row>
    <row r="45" spans="1:16" ht="14.1">
      <c r="A45" s="183"/>
      <c r="B45" s="184"/>
      <c r="C45" s="184"/>
      <c r="D45" s="184"/>
      <c r="E45" s="184"/>
      <c r="F45" s="184"/>
      <c r="G45" s="184"/>
      <c r="H45" s="184"/>
      <c r="I45" s="184"/>
      <c r="J45" s="184"/>
      <c r="K45" s="184"/>
      <c r="L45" s="184"/>
      <c r="M45" s="182"/>
      <c r="N45" s="182"/>
      <c r="O45" s="56"/>
      <c r="P45" s="56"/>
    </row>
    <row r="46" spans="1:16" ht="13.8">
      <c r="A46" s="185" t="s">
        <v>90</v>
      </c>
      <c r="B46" s="184"/>
      <c r="C46" s="184"/>
      <c r="D46" s="184"/>
      <c r="E46" s="184"/>
      <c r="F46" s="184"/>
      <c r="G46" s="184"/>
      <c r="H46" s="184"/>
      <c r="I46" s="184"/>
      <c r="J46" s="184"/>
      <c r="K46" s="184"/>
      <c r="L46" s="184"/>
      <c r="M46" s="182"/>
      <c r="N46" s="182"/>
      <c r="O46" s="56"/>
      <c r="P46" s="56"/>
    </row>
    <row r="47" spans="1:16" ht="13.8">
      <c r="A47" s="185"/>
      <c r="B47" s="184"/>
      <c r="C47" s="184"/>
      <c r="D47" s="184"/>
      <c r="E47" s="184"/>
      <c r="F47" s="184"/>
      <c r="G47" s="184"/>
      <c r="H47" s="184"/>
      <c r="I47" s="184"/>
      <c r="J47" s="184"/>
      <c r="K47" s="184"/>
      <c r="L47" s="184"/>
      <c r="M47" s="182"/>
      <c r="N47" s="182"/>
      <c r="O47" s="56"/>
      <c r="P47" s="56"/>
    </row>
    <row r="48" spans="1:16" ht="14.1">
      <c r="A48" s="183" t="s">
        <v>84</v>
      </c>
      <c r="B48" s="184"/>
      <c r="C48" s="184"/>
      <c r="D48" s="184"/>
      <c r="E48" s="184"/>
      <c r="F48" s="184"/>
      <c r="G48" s="184"/>
      <c r="H48" s="184"/>
      <c r="I48" s="184"/>
      <c r="J48" s="184"/>
      <c r="K48" s="184"/>
      <c r="L48" s="184"/>
      <c r="M48" s="182"/>
      <c r="N48" s="182"/>
      <c r="O48" s="56"/>
      <c r="P48" s="56"/>
    </row>
    <row r="49" spans="1:16" ht="13.8">
      <c r="A49" s="191" t="s">
        <v>91</v>
      </c>
      <c r="B49" s="184"/>
      <c r="C49" s="184"/>
      <c r="D49" s="184"/>
      <c r="E49" s="184"/>
      <c r="F49" s="184"/>
      <c r="G49" s="184"/>
      <c r="H49" s="184"/>
      <c r="I49" s="184"/>
      <c r="J49" s="184"/>
      <c r="K49" s="184"/>
      <c r="L49" s="184"/>
      <c r="M49" s="182"/>
      <c r="N49" s="182"/>
      <c r="O49" s="56"/>
      <c r="P49" s="56"/>
    </row>
    <row r="50" spans="1:16" ht="13.8">
      <c r="A50" s="192"/>
      <c r="B50" s="192"/>
      <c r="C50" s="192"/>
      <c r="D50" s="192"/>
      <c r="E50" s="192"/>
      <c r="F50" s="192"/>
      <c r="G50" s="192"/>
      <c r="H50" s="192"/>
      <c r="I50" s="192"/>
      <c r="J50" s="192"/>
      <c r="K50" s="192"/>
      <c r="L50" s="192"/>
      <c r="M50" s="193"/>
      <c r="N50" s="193"/>
      <c r="O50" s="117"/>
      <c r="P50" s="117"/>
    </row>
    <row r="51" spans="1:16" ht="14.1">
      <c r="A51" s="194" t="s">
        <v>83</v>
      </c>
      <c r="B51" s="192"/>
      <c r="C51" s="192"/>
      <c r="D51" s="192"/>
      <c r="E51" s="192"/>
      <c r="F51" s="192"/>
      <c r="G51" s="192"/>
      <c r="H51" s="192"/>
      <c r="I51" s="192"/>
      <c r="J51" s="192"/>
      <c r="K51" s="192"/>
      <c r="L51" s="192"/>
      <c r="M51" s="193"/>
      <c r="N51" s="193"/>
      <c r="O51" s="117"/>
      <c r="P51" s="117"/>
    </row>
    <row r="52" spans="1:16" ht="13.8">
      <c r="A52" s="192"/>
      <c r="B52" s="192"/>
      <c r="C52" s="192"/>
      <c r="D52" s="192"/>
      <c r="E52" s="192"/>
      <c r="F52" s="192"/>
      <c r="G52" s="192"/>
      <c r="H52" s="192"/>
      <c r="I52" s="192"/>
      <c r="J52" s="192"/>
      <c r="K52" s="192"/>
      <c r="L52" s="192"/>
      <c r="M52" s="193"/>
      <c r="N52" s="193"/>
      <c r="O52" s="117"/>
      <c r="P52" s="117"/>
    </row>
    <row r="53" spans="1:16" ht="13.8">
      <c r="A53" s="192" t="s">
        <v>188</v>
      </c>
      <c r="B53" s="192"/>
      <c r="C53" s="192"/>
      <c r="D53" s="192"/>
      <c r="E53" s="192"/>
      <c r="F53" s="192"/>
      <c r="G53" s="192"/>
      <c r="H53" s="192"/>
      <c r="I53" s="192"/>
      <c r="J53" s="192"/>
      <c r="K53" s="192"/>
      <c r="L53" s="192"/>
      <c r="M53" s="193"/>
      <c r="N53" s="193"/>
      <c r="O53" s="117"/>
      <c r="P53" s="117"/>
    </row>
    <row r="54" spans="1:16" ht="13.8">
      <c r="A54" s="192"/>
      <c r="B54" s="192"/>
      <c r="C54" s="192"/>
      <c r="D54" s="192"/>
      <c r="E54" s="192"/>
      <c r="F54" s="192"/>
      <c r="G54" s="192"/>
      <c r="H54" s="192"/>
      <c r="I54" s="192"/>
      <c r="J54" s="192"/>
      <c r="K54" s="192"/>
      <c r="L54" s="192"/>
      <c r="M54" s="193"/>
      <c r="N54" s="193"/>
    </row>
    <row r="55" spans="1:16" ht="13.8">
      <c r="A55" s="192" t="s">
        <v>189</v>
      </c>
      <c r="B55" s="192"/>
      <c r="C55" s="192"/>
      <c r="D55" s="192"/>
      <c r="E55" s="192"/>
      <c r="F55" s="192"/>
      <c r="G55" s="192"/>
      <c r="H55" s="192"/>
      <c r="I55" s="192"/>
      <c r="J55" s="192"/>
      <c r="K55" s="192"/>
      <c r="L55" s="192"/>
      <c r="M55" s="193"/>
      <c r="N55" s="193"/>
    </row>
    <row r="56" spans="1:16" ht="13.8">
      <c r="A56" s="195" t="s">
        <v>190</v>
      </c>
      <c r="B56" s="192"/>
      <c r="C56" s="192"/>
      <c r="D56" s="192"/>
      <c r="E56" s="192"/>
      <c r="F56" s="192"/>
      <c r="G56" s="192"/>
      <c r="H56" s="192"/>
      <c r="I56" s="192"/>
      <c r="J56" s="192"/>
      <c r="K56" s="192"/>
      <c r="L56" s="192"/>
      <c r="M56" s="193"/>
      <c r="N56" s="193"/>
    </row>
    <row r="57" spans="1:16" ht="13.8">
      <c r="A57" s="184" t="s">
        <v>191</v>
      </c>
      <c r="B57" s="193"/>
      <c r="C57" s="193"/>
      <c r="D57" s="193"/>
      <c r="E57" s="193"/>
      <c r="F57" s="193"/>
      <c r="G57" s="193"/>
      <c r="H57" s="193"/>
      <c r="I57" s="193"/>
      <c r="J57" s="193"/>
      <c r="K57" s="193"/>
      <c r="L57" s="193"/>
      <c r="M57" s="193"/>
      <c r="N57" s="193"/>
    </row>
  </sheetData>
  <phoneticPr fontId="2" type="noConversion"/>
  <hyperlinks>
    <hyperlink ref="A13" location="Data!A1" display="Data" xr:uid="{00000000-0004-0000-0000-000000000000}"/>
    <hyperlink ref="A36" location="'Descriptives - Before'!A1" display="Descriptives - Before" xr:uid="{00000000-0004-0000-0000-000001000000}"/>
    <hyperlink ref="A39" location="'Descriptives - After'!A1" display="Descriptives - After" xr:uid="{00000000-0004-0000-0000-000002000000}"/>
    <hyperlink ref="A42" location="'Descriptives - Change'!A1" display="Descriptives - Change" xr:uid="{00000000-0004-0000-0000-000003000000}"/>
    <hyperlink ref="A56" r:id="rId1" display="brendan.collins@nhs.net" xr:uid="{00000000-0004-0000-0000-000004000000}"/>
    <hyperlink ref="A33" location="'Descriptives- Main'!A1" display="'Descriptives- Main'!A1" xr:uid="{00000000-0004-0000-0000-000005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AY415"/>
  <sheetViews>
    <sheetView topLeftCell="A10" zoomScaleNormal="100" workbookViewId="0">
      <selection activeCell="S42" sqref="S42"/>
    </sheetView>
  </sheetViews>
  <sheetFormatPr defaultColWidth="9.1640625" defaultRowHeight="12.3"/>
  <cols>
    <col min="1" max="1" width="8.83203125" style="4" customWidth="1"/>
    <col min="2" max="2" width="18.83203125" style="112" customWidth="1"/>
    <col min="3" max="3" width="10" style="107" customWidth="1"/>
    <col min="4" max="10" width="10" style="109" customWidth="1"/>
    <col min="11" max="14" width="9.44140625" style="111" customWidth="1"/>
    <col min="15" max="17" width="8.83203125" style="111" customWidth="1"/>
    <col min="18" max="18" width="9.1640625" style="169" customWidth="1"/>
    <col min="19" max="19" width="9.1640625" style="170" customWidth="1"/>
    <col min="20" max="20" width="10" style="107" customWidth="1"/>
    <col min="21" max="21" width="15.44140625" style="173" customWidth="1"/>
    <col min="22" max="35" width="9.1640625" style="34" customWidth="1"/>
    <col min="36" max="39" width="9.1640625" style="170" customWidth="1"/>
    <col min="40" max="40" width="9.1640625" style="111" customWidth="1"/>
    <col min="41" max="41" width="10.44140625" style="111" customWidth="1"/>
    <col min="42" max="42" width="26.83203125" style="111" customWidth="1"/>
    <col min="43" max="43" width="8.83203125" style="112" customWidth="1"/>
    <col min="44" max="46" width="9.1640625" style="123" hidden="1" customWidth="1"/>
    <col min="47" max="47" width="9.1640625" style="122" hidden="1" customWidth="1"/>
    <col min="48" max="48" width="9.1640625" style="4"/>
    <col min="49" max="49" width="9.1640625" style="4" customWidth="1"/>
    <col min="50" max="16384" width="9.1640625" style="4"/>
  </cols>
  <sheetData>
    <row r="1" spans="1:51" s="3" customFormat="1" ht="39.9" thickBot="1">
      <c r="A1" s="1"/>
      <c r="B1" s="113" t="s">
        <v>12</v>
      </c>
      <c r="C1" s="103" t="s">
        <v>181</v>
      </c>
      <c r="D1" s="225" t="s">
        <v>65</v>
      </c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164" t="s">
        <v>27</v>
      </c>
      <c r="S1" s="165"/>
      <c r="T1" s="103" t="s">
        <v>73</v>
      </c>
      <c r="U1" s="171" t="s">
        <v>94</v>
      </c>
      <c r="V1" s="226" t="s">
        <v>26</v>
      </c>
      <c r="W1" s="226"/>
      <c r="X1" s="226"/>
      <c r="Y1" s="226"/>
      <c r="Z1" s="226"/>
      <c r="AA1" s="226"/>
      <c r="AB1" s="226"/>
      <c r="AC1" s="226"/>
      <c r="AD1" s="226"/>
      <c r="AE1" s="226"/>
      <c r="AF1" s="226"/>
      <c r="AG1" s="226"/>
      <c r="AH1" s="226"/>
      <c r="AI1" s="226"/>
      <c r="AJ1" s="174" t="s">
        <v>53</v>
      </c>
      <c r="AK1" s="165"/>
      <c r="AL1" s="175"/>
      <c r="AM1" s="175"/>
      <c r="AN1" s="227" t="s">
        <v>17</v>
      </c>
      <c r="AO1" s="227"/>
      <c r="AP1" s="227"/>
      <c r="AQ1" s="227"/>
      <c r="AR1" s="118"/>
      <c r="AS1" s="118"/>
      <c r="AT1" s="118"/>
      <c r="AU1" s="119"/>
    </row>
    <row r="2" spans="1:51" customFormat="1" ht="122.7" thickBot="1">
      <c r="A2" s="2"/>
      <c r="B2" s="210"/>
      <c r="C2" s="220" t="s">
        <v>180</v>
      </c>
      <c r="D2" s="211" t="s">
        <v>23</v>
      </c>
      <c r="E2" s="211" t="s">
        <v>54</v>
      </c>
      <c r="F2" s="211" t="s">
        <v>24</v>
      </c>
      <c r="G2" s="211" t="s">
        <v>55</v>
      </c>
      <c r="H2" s="211" t="s">
        <v>56</v>
      </c>
      <c r="I2" s="211" t="s">
        <v>20</v>
      </c>
      <c r="J2" s="211" t="s">
        <v>21</v>
      </c>
      <c r="K2" s="211" t="s">
        <v>57</v>
      </c>
      <c r="L2" s="211" t="s">
        <v>22</v>
      </c>
      <c r="M2" s="211" t="s">
        <v>58</v>
      </c>
      <c r="N2" s="211" t="s">
        <v>59</v>
      </c>
      <c r="O2" s="211" t="s">
        <v>60</v>
      </c>
      <c r="P2" s="211" t="s">
        <v>61</v>
      </c>
      <c r="Q2" s="211" t="s">
        <v>62</v>
      </c>
      <c r="R2" s="212" t="s">
        <v>137</v>
      </c>
      <c r="S2" s="166" t="s">
        <v>120</v>
      </c>
      <c r="T2" s="220" t="s">
        <v>182</v>
      </c>
      <c r="U2" s="209" t="s">
        <v>95</v>
      </c>
      <c r="V2" s="211" t="s">
        <v>23</v>
      </c>
      <c r="W2" s="211" t="s">
        <v>54</v>
      </c>
      <c r="X2" s="211" t="s">
        <v>24</v>
      </c>
      <c r="Y2" s="211" t="s">
        <v>55</v>
      </c>
      <c r="Z2" s="211" t="s">
        <v>56</v>
      </c>
      <c r="AA2" s="211" t="s">
        <v>20</v>
      </c>
      <c r="AB2" s="211" t="s">
        <v>21</v>
      </c>
      <c r="AC2" s="211" t="s">
        <v>57</v>
      </c>
      <c r="AD2" s="211" t="s">
        <v>22</v>
      </c>
      <c r="AE2" s="211" t="s">
        <v>58</v>
      </c>
      <c r="AF2" s="211" t="s">
        <v>59</v>
      </c>
      <c r="AG2" s="211" t="s">
        <v>60</v>
      </c>
      <c r="AH2" s="211" t="s">
        <v>61</v>
      </c>
      <c r="AI2" s="213" t="s">
        <v>62</v>
      </c>
      <c r="AJ2" s="208" t="s">
        <v>138</v>
      </c>
      <c r="AK2" s="207" t="s">
        <v>120</v>
      </c>
      <c r="AL2" s="200" t="s">
        <v>136</v>
      </c>
      <c r="AM2" s="214" t="s">
        <v>96</v>
      </c>
      <c r="AN2" s="215" t="s">
        <v>4</v>
      </c>
      <c r="AO2" s="215" t="s">
        <v>5</v>
      </c>
      <c r="AP2" s="216" t="s">
        <v>30</v>
      </c>
      <c r="AQ2" s="217" t="s">
        <v>32</v>
      </c>
      <c r="AR2" s="128"/>
      <c r="AS2" s="120"/>
      <c r="AT2" s="121"/>
      <c r="AU2" s="122"/>
      <c r="AV2" s="223"/>
      <c r="AW2" s="224"/>
      <c r="AX2" s="198"/>
      <c r="AY2" s="198"/>
    </row>
    <row r="3" spans="1:51" s="11" customFormat="1" ht="20.7">
      <c r="A3" s="9"/>
      <c r="B3" s="114" t="s">
        <v>140</v>
      </c>
      <c r="C3" s="104">
        <v>41640</v>
      </c>
      <c r="D3" s="105">
        <v>4</v>
      </c>
      <c r="E3" s="105">
        <v>4</v>
      </c>
      <c r="F3" s="105">
        <v>4</v>
      </c>
      <c r="G3" s="105">
        <v>4</v>
      </c>
      <c r="H3" s="105">
        <v>4</v>
      </c>
      <c r="I3" s="105">
        <v>5</v>
      </c>
      <c r="J3" s="105">
        <v>4</v>
      </c>
      <c r="K3" s="105">
        <v>5</v>
      </c>
      <c r="L3" s="105">
        <v>4</v>
      </c>
      <c r="M3" s="105">
        <v>5</v>
      </c>
      <c r="N3" s="105">
        <v>4</v>
      </c>
      <c r="O3" s="105">
        <v>4</v>
      </c>
      <c r="P3" s="105">
        <v>3</v>
      </c>
      <c r="Q3" s="105">
        <v>4</v>
      </c>
      <c r="R3" s="168">
        <f>IF((COUNTBLANK(D3:Q3))&lt;4,(AVERAGE(D3:Q3)*14),"MISSING")</f>
        <v>58.000000000000007</v>
      </c>
      <c r="S3" s="167" t="str">
        <f>IF(R3="MISSING","",IF(R3&lt;42,"low",IF(R3&lt;58,"moderate",IF(R3&gt;=58,"high",""))))</f>
        <v>high</v>
      </c>
      <c r="T3" s="104">
        <v>41671</v>
      </c>
      <c r="U3" s="172" t="str">
        <f t="shared" ref="U3:U66" si="0">IF(T3-I3&gt;13,"yes","no")</f>
        <v>yes</v>
      </c>
      <c r="V3" s="105">
        <v>4</v>
      </c>
      <c r="W3" s="105">
        <v>5</v>
      </c>
      <c r="X3" s="105">
        <v>4</v>
      </c>
      <c r="Y3" s="105">
        <v>5</v>
      </c>
      <c r="Z3" s="105">
        <v>4</v>
      </c>
      <c r="AA3" s="105">
        <v>5</v>
      </c>
      <c r="AB3" s="105">
        <v>4</v>
      </c>
      <c r="AC3" s="105">
        <v>5</v>
      </c>
      <c r="AD3" s="105">
        <v>4</v>
      </c>
      <c r="AE3" s="105">
        <v>5</v>
      </c>
      <c r="AF3" s="105">
        <v>4</v>
      </c>
      <c r="AG3" s="105">
        <v>5</v>
      </c>
      <c r="AH3" s="105">
        <v>4</v>
      </c>
      <c r="AI3" s="105">
        <v>5</v>
      </c>
      <c r="AJ3" s="168">
        <f>IF((COUNTBLANK(V3:AI3))&lt;4,(AVERAGE(V3:AI3)*14),"MISSING")</f>
        <v>63</v>
      </c>
      <c r="AK3" s="167" t="str">
        <f>IF(AJ3="MISSING","",IF(AJ3&lt;42,"low",IF(AJ3&lt;58,"moderate",IF(AJ3&gt;=58,"high",""))))</f>
        <v>high</v>
      </c>
      <c r="AL3" s="176">
        <f>IFERROR(VALUE(AJ3)-VALUE(R3),"MISSSING")</f>
        <v>4.9999999999999929</v>
      </c>
      <c r="AM3" s="176" t="str">
        <f>IF(AL3&gt;2,"yes","no")</f>
        <v>yes</v>
      </c>
      <c r="AN3" s="108" t="s">
        <v>15</v>
      </c>
      <c r="AO3" s="108" t="s">
        <v>98</v>
      </c>
      <c r="AP3" s="108" t="s">
        <v>99</v>
      </c>
      <c r="AQ3" s="127" t="s">
        <v>33</v>
      </c>
      <c r="AR3" s="138" t="s">
        <v>15</v>
      </c>
      <c r="AS3" s="138" t="s">
        <v>98</v>
      </c>
      <c r="AT3" s="139" t="s">
        <v>99</v>
      </c>
      <c r="AU3" s="140" t="s">
        <v>100</v>
      </c>
      <c r="AW3"/>
      <c r="AX3"/>
      <c r="AY3"/>
    </row>
    <row r="4" spans="1:51" customFormat="1" ht="20.399999999999999">
      <c r="A4" s="2"/>
      <c r="B4" s="114" t="s">
        <v>141</v>
      </c>
      <c r="C4" s="104">
        <v>41641</v>
      </c>
      <c r="D4" s="105">
        <v>3</v>
      </c>
      <c r="E4" s="105">
        <v>4</v>
      </c>
      <c r="F4" s="105">
        <v>3</v>
      </c>
      <c r="G4" s="105">
        <v>4</v>
      </c>
      <c r="H4" s="105">
        <v>3</v>
      </c>
      <c r="I4" s="105">
        <v>4</v>
      </c>
      <c r="J4" s="105">
        <v>3</v>
      </c>
      <c r="K4" s="105">
        <v>4</v>
      </c>
      <c r="L4" s="105">
        <v>3</v>
      </c>
      <c r="M4" s="105">
        <v>4</v>
      </c>
      <c r="N4" s="105">
        <v>3</v>
      </c>
      <c r="O4" s="105">
        <v>4</v>
      </c>
      <c r="P4" s="105">
        <v>3</v>
      </c>
      <c r="Q4" s="105">
        <v>4</v>
      </c>
      <c r="R4" s="168">
        <f t="shared" ref="R4:R67" si="1">IF((COUNTBLANK(D4:Q4))&lt;4,(AVERAGE(D4:Q4)*14),"MISSING")</f>
        <v>49</v>
      </c>
      <c r="S4" s="167" t="str">
        <f t="shared" ref="S4:S67" si="2">IF(R4="MISSING","",IF(R4&lt;42,"low",IF(R4&lt;58,"moderate",IF(R4&gt;=58,"high",""))))</f>
        <v>moderate</v>
      </c>
      <c r="T4" s="104">
        <v>41672</v>
      </c>
      <c r="U4" s="172" t="str">
        <f t="shared" si="0"/>
        <v>yes</v>
      </c>
      <c r="V4" s="105">
        <v>4</v>
      </c>
      <c r="W4" s="105">
        <v>4</v>
      </c>
      <c r="X4" s="105">
        <v>4</v>
      </c>
      <c r="Y4" s="105">
        <v>4</v>
      </c>
      <c r="Z4" s="105">
        <v>4</v>
      </c>
      <c r="AA4" s="105">
        <v>4</v>
      </c>
      <c r="AB4" s="105">
        <v>4</v>
      </c>
      <c r="AC4" s="105">
        <v>4</v>
      </c>
      <c r="AD4" s="105">
        <v>4</v>
      </c>
      <c r="AE4" s="105">
        <v>4</v>
      </c>
      <c r="AF4" s="105">
        <v>4</v>
      </c>
      <c r="AG4" s="105">
        <v>4</v>
      </c>
      <c r="AH4" s="105">
        <v>3</v>
      </c>
      <c r="AI4" s="105">
        <v>4</v>
      </c>
      <c r="AJ4" s="168">
        <f t="shared" ref="AJ4:AJ67" si="3">IF((COUNTBLANK(V4:AI4))&lt;4,(AVERAGE(V4:AI4)*14),"MISSING")</f>
        <v>55</v>
      </c>
      <c r="AK4" s="167" t="str">
        <f t="shared" ref="AK4:AK67" si="4">IF(AJ4="MISSING","",IF(AJ4&lt;42,"low",IF(AJ4&lt;58,"moderate",IF(AJ4&gt;=58,"high",""))))</f>
        <v>moderate</v>
      </c>
      <c r="AL4" s="176">
        <f t="shared" ref="AL4:AL67" si="5">IFERROR(VALUE(AJ4)-VALUE(R4),"MISSSING")</f>
        <v>6</v>
      </c>
      <c r="AM4" s="176" t="str">
        <f t="shared" ref="AM4:AM67" si="6">IF(AL4&gt;2,"yes","no")</f>
        <v>yes</v>
      </c>
      <c r="AN4" s="108" t="s">
        <v>15</v>
      </c>
      <c r="AO4" s="108" t="s">
        <v>98</v>
      </c>
      <c r="AP4" s="108" t="s">
        <v>99</v>
      </c>
      <c r="AQ4" s="127" t="s">
        <v>115</v>
      </c>
      <c r="AR4" s="141" t="s">
        <v>6</v>
      </c>
      <c r="AS4" s="142" t="s">
        <v>101</v>
      </c>
      <c r="AT4" s="143" t="s">
        <v>102</v>
      </c>
      <c r="AU4" s="140" t="s">
        <v>103</v>
      </c>
      <c r="AV4" s="11"/>
      <c r="AY4" s="4"/>
    </row>
    <row r="5" spans="1:51" customFormat="1" ht="20.399999999999999">
      <c r="A5" s="2"/>
      <c r="B5" s="114" t="s">
        <v>142</v>
      </c>
      <c r="C5" s="104">
        <v>41642</v>
      </c>
      <c r="D5" s="105">
        <v>4</v>
      </c>
      <c r="E5" s="105">
        <v>4</v>
      </c>
      <c r="F5" s="105">
        <v>4</v>
      </c>
      <c r="G5" s="105">
        <v>4</v>
      </c>
      <c r="H5" s="105">
        <v>4</v>
      </c>
      <c r="I5" s="105">
        <v>5</v>
      </c>
      <c r="J5" s="105">
        <v>3</v>
      </c>
      <c r="K5" s="105">
        <v>5</v>
      </c>
      <c r="L5" s="105">
        <v>4</v>
      </c>
      <c r="M5" s="105">
        <v>4</v>
      </c>
      <c r="N5" s="105">
        <v>4</v>
      </c>
      <c r="O5" s="105">
        <v>4</v>
      </c>
      <c r="P5" s="105">
        <v>4</v>
      </c>
      <c r="Q5" s="105">
        <v>4</v>
      </c>
      <c r="R5" s="168">
        <f t="shared" si="1"/>
        <v>57</v>
      </c>
      <c r="S5" s="167" t="str">
        <f t="shared" si="2"/>
        <v>moderate</v>
      </c>
      <c r="T5" s="104">
        <v>41673</v>
      </c>
      <c r="U5" s="172" t="str">
        <f t="shared" si="0"/>
        <v>yes</v>
      </c>
      <c r="V5" s="105">
        <v>4</v>
      </c>
      <c r="W5" s="105">
        <v>4</v>
      </c>
      <c r="X5" s="105">
        <v>4</v>
      </c>
      <c r="Y5" s="105">
        <v>4</v>
      </c>
      <c r="Z5" s="105">
        <v>4</v>
      </c>
      <c r="AA5" s="105">
        <v>5</v>
      </c>
      <c r="AB5" s="105">
        <v>4</v>
      </c>
      <c r="AC5" s="105">
        <v>5</v>
      </c>
      <c r="AD5" s="105">
        <v>4</v>
      </c>
      <c r="AE5" s="105">
        <v>4</v>
      </c>
      <c r="AF5" s="105">
        <v>4</v>
      </c>
      <c r="AG5" s="105">
        <v>4</v>
      </c>
      <c r="AH5" s="105">
        <v>4</v>
      </c>
      <c r="AI5" s="105">
        <v>4</v>
      </c>
      <c r="AJ5" s="168">
        <f t="shared" si="3"/>
        <v>58.000000000000007</v>
      </c>
      <c r="AK5" s="167" t="str">
        <f t="shared" si="4"/>
        <v>high</v>
      </c>
      <c r="AL5" s="176">
        <f t="shared" si="5"/>
        <v>1.0000000000000071</v>
      </c>
      <c r="AM5" s="176" t="str">
        <f t="shared" si="6"/>
        <v>no</v>
      </c>
      <c r="AN5" s="108" t="s">
        <v>15</v>
      </c>
      <c r="AO5" s="108" t="s">
        <v>98</v>
      </c>
      <c r="AP5" s="108" t="s">
        <v>99</v>
      </c>
      <c r="AQ5" s="127" t="s">
        <v>103</v>
      </c>
      <c r="AR5" s="138"/>
      <c r="AS5" s="142" t="s">
        <v>104</v>
      </c>
      <c r="AT5" s="143" t="s">
        <v>105</v>
      </c>
      <c r="AU5" s="140" t="s">
        <v>106</v>
      </c>
      <c r="AV5" s="11"/>
    </row>
    <row r="6" spans="1:51" customFormat="1" ht="20.399999999999999">
      <c r="A6" s="2"/>
      <c r="B6" s="114" t="s">
        <v>143</v>
      </c>
      <c r="C6" s="104">
        <v>41643</v>
      </c>
      <c r="D6" s="105">
        <v>4</v>
      </c>
      <c r="E6" s="105">
        <v>4</v>
      </c>
      <c r="F6" s="105">
        <v>5</v>
      </c>
      <c r="G6" s="105">
        <v>4</v>
      </c>
      <c r="H6" s="105">
        <v>5</v>
      </c>
      <c r="I6" s="105">
        <v>4</v>
      </c>
      <c r="J6" s="105">
        <v>5</v>
      </c>
      <c r="K6" s="105">
        <v>3</v>
      </c>
      <c r="L6" s="105">
        <v>4</v>
      </c>
      <c r="M6" s="105">
        <v>4</v>
      </c>
      <c r="N6" s="105">
        <v>4</v>
      </c>
      <c r="O6" s="105">
        <v>4</v>
      </c>
      <c r="P6" s="105">
        <v>4</v>
      </c>
      <c r="Q6" s="105">
        <v>4</v>
      </c>
      <c r="R6" s="168">
        <f t="shared" si="1"/>
        <v>58.000000000000007</v>
      </c>
      <c r="S6" s="167" t="str">
        <f t="shared" si="2"/>
        <v>high</v>
      </c>
      <c r="T6" s="104">
        <v>41674</v>
      </c>
      <c r="U6" s="172" t="str">
        <f t="shared" si="0"/>
        <v>yes</v>
      </c>
      <c r="V6" s="105">
        <v>4</v>
      </c>
      <c r="W6" s="105">
        <v>4</v>
      </c>
      <c r="X6" s="105">
        <v>5</v>
      </c>
      <c r="Y6" s="105">
        <v>4</v>
      </c>
      <c r="Z6" s="105">
        <v>5</v>
      </c>
      <c r="AA6" s="105">
        <v>5</v>
      </c>
      <c r="AB6" s="105">
        <v>5</v>
      </c>
      <c r="AC6" s="105">
        <v>3</v>
      </c>
      <c r="AD6" s="105">
        <v>4</v>
      </c>
      <c r="AE6" s="105">
        <v>4</v>
      </c>
      <c r="AF6" s="105">
        <v>4</v>
      </c>
      <c r="AG6" s="105">
        <v>4</v>
      </c>
      <c r="AH6" s="105">
        <v>4</v>
      </c>
      <c r="AI6" s="105">
        <v>4</v>
      </c>
      <c r="AJ6" s="168">
        <f t="shared" si="3"/>
        <v>59</v>
      </c>
      <c r="AK6" s="167" t="str">
        <f t="shared" si="4"/>
        <v>high</v>
      </c>
      <c r="AL6" s="176">
        <f t="shared" si="5"/>
        <v>0.99999999999999289</v>
      </c>
      <c r="AM6" s="176" t="str">
        <f t="shared" si="6"/>
        <v>no</v>
      </c>
      <c r="AN6" s="108" t="s">
        <v>15</v>
      </c>
      <c r="AO6" s="108" t="s">
        <v>101</v>
      </c>
      <c r="AP6" s="108" t="s">
        <v>99</v>
      </c>
      <c r="AQ6" s="127" t="s">
        <v>33</v>
      </c>
      <c r="AR6" s="138"/>
      <c r="AS6" s="142" t="s">
        <v>107</v>
      </c>
      <c r="AT6" s="143" t="s">
        <v>108</v>
      </c>
      <c r="AU6" s="140" t="s">
        <v>109</v>
      </c>
      <c r="AV6" s="11"/>
    </row>
    <row r="7" spans="1:51" customFormat="1" ht="23.25" customHeight="1">
      <c r="A7" s="2"/>
      <c r="B7" s="114" t="s">
        <v>144</v>
      </c>
      <c r="C7" s="104">
        <v>41644</v>
      </c>
      <c r="D7" s="105">
        <v>3</v>
      </c>
      <c r="E7" s="105">
        <v>4</v>
      </c>
      <c r="F7" s="105">
        <v>3</v>
      </c>
      <c r="G7" s="105">
        <v>3</v>
      </c>
      <c r="H7" s="105">
        <v>3</v>
      </c>
      <c r="I7" s="105">
        <v>3</v>
      </c>
      <c r="J7" s="105">
        <v>4</v>
      </c>
      <c r="K7" s="105">
        <v>3</v>
      </c>
      <c r="L7" s="105">
        <v>3</v>
      </c>
      <c r="M7" s="105">
        <v>3</v>
      </c>
      <c r="N7" s="105">
        <v>4</v>
      </c>
      <c r="O7" s="105">
        <v>3</v>
      </c>
      <c r="P7" s="105">
        <v>3</v>
      </c>
      <c r="Q7" s="105">
        <v>3</v>
      </c>
      <c r="R7" s="168">
        <f t="shared" si="1"/>
        <v>45</v>
      </c>
      <c r="S7" s="167" t="str">
        <f t="shared" si="2"/>
        <v>moderate</v>
      </c>
      <c r="T7" s="104">
        <v>41675</v>
      </c>
      <c r="U7" s="172" t="str">
        <f t="shared" si="0"/>
        <v>yes</v>
      </c>
      <c r="V7" s="105">
        <v>4</v>
      </c>
      <c r="W7" s="105">
        <v>4</v>
      </c>
      <c r="X7" s="105">
        <v>4</v>
      </c>
      <c r="Y7" s="105">
        <v>4</v>
      </c>
      <c r="Z7" s="105">
        <v>4</v>
      </c>
      <c r="AA7" s="105">
        <v>4</v>
      </c>
      <c r="AB7" s="105">
        <v>4</v>
      </c>
      <c r="AC7" s="105">
        <v>3</v>
      </c>
      <c r="AD7" s="105">
        <v>4</v>
      </c>
      <c r="AE7" s="105">
        <v>4</v>
      </c>
      <c r="AF7" s="105">
        <v>4</v>
      </c>
      <c r="AG7" s="105">
        <v>3</v>
      </c>
      <c r="AH7" s="105">
        <v>4</v>
      </c>
      <c r="AI7" s="105">
        <v>4</v>
      </c>
      <c r="AJ7" s="168">
        <f t="shared" si="3"/>
        <v>54</v>
      </c>
      <c r="AK7" s="167" t="str">
        <f t="shared" si="4"/>
        <v>moderate</v>
      </c>
      <c r="AL7" s="176">
        <f>IFERROR(VALUE(AJ7)-VALUE(R7),"MISSSING")</f>
        <v>9</v>
      </c>
      <c r="AM7" s="176" t="str">
        <f t="shared" si="6"/>
        <v>yes</v>
      </c>
      <c r="AN7" s="108" t="s">
        <v>6</v>
      </c>
      <c r="AO7" s="108" t="s">
        <v>101</v>
      </c>
      <c r="AP7" s="108" t="s">
        <v>102</v>
      </c>
      <c r="AQ7" s="127" t="s">
        <v>100</v>
      </c>
      <c r="AR7" s="138"/>
      <c r="AS7" s="142" t="s">
        <v>110</v>
      </c>
      <c r="AT7" s="143" t="s">
        <v>111</v>
      </c>
      <c r="AU7" s="140" t="s">
        <v>112</v>
      </c>
      <c r="AV7" s="11"/>
    </row>
    <row r="8" spans="1:51" customFormat="1" ht="23.25" customHeight="1">
      <c r="A8" s="2"/>
      <c r="B8" s="114" t="s">
        <v>145</v>
      </c>
      <c r="C8" s="104">
        <v>41645</v>
      </c>
      <c r="D8" s="105">
        <v>3</v>
      </c>
      <c r="E8" s="105">
        <v>3</v>
      </c>
      <c r="F8" s="105">
        <v>3</v>
      </c>
      <c r="G8" s="105">
        <v>3</v>
      </c>
      <c r="H8" s="105">
        <v>3</v>
      </c>
      <c r="I8" s="105">
        <v>3</v>
      </c>
      <c r="J8" s="105">
        <v>3</v>
      </c>
      <c r="K8" s="105">
        <v>3</v>
      </c>
      <c r="L8" s="105"/>
      <c r="M8" s="105">
        <v>3</v>
      </c>
      <c r="N8" s="105">
        <v>3</v>
      </c>
      <c r="O8" s="105">
        <v>3</v>
      </c>
      <c r="P8" s="105">
        <v>3</v>
      </c>
      <c r="Q8" s="105">
        <v>3</v>
      </c>
      <c r="R8" s="168">
        <f t="shared" si="1"/>
        <v>42</v>
      </c>
      <c r="S8" s="167" t="str">
        <f t="shared" si="2"/>
        <v>moderate</v>
      </c>
      <c r="T8" s="104">
        <v>41676</v>
      </c>
      <c r="U8" s="172" t="str">
        <f t="shared" si="0"/>
        <v>yes</v>
      </c>
      <c r="V8" s="105">
        <v>4</v>
      </c>
      <c r="W8" s="105">
        <v>3</v>
      </c>
      <c r="X8" s="105">
        <v>4</v>
      </c>
      <c r="Y8" s="105">
        <v>3</v>
      </c>
      <c r="Z8" s="105">
        <v>4</v>
      </c>
      <c r="AA8" s="105">
        <v>3</v>
      </c>
      <c r="AB8" s="105">
        <v>3</v>
      </c>
      <c r="AC8" s="105">
        <v>3</v>
      </c>
      <c r="AD8" s="105">
        <v>3</v>
      </c>
      <c r="AE8" s="105">
        <v>3</v>
      </c>
      <c r="AF8" s="105">
        <v>3</v>
      </c>
      <c r="AG8" s="105">
        <v>3</v>
      </c>
      <c r="AH8" s="105">
        <v>3</v>
      </c>
      <c r="AI8" s="105">
        <v>3</v>
      </c>
      <c r="AJ8" s="168">
        <f t="shared" si="3"/>
        <v>45</v>
      </c>
      <c r="AK8" s="167" t="str">
        <f t="shared" si="4"/>
        <v>moderate</v>
      </c>
      <c r="AL8" s="176">
        <f t="shared" si="5"/>
        <v>3</v>
      </c>
      <c r="AM8" s="176" t="str">
        <f t="shared" si="6"/>
        <v>yes</v>
      </c>
      <c r="AN8" s="108" t="s">
        <v>6</v>
      </c>
      <c r="AO8" s="108" t="s">
        <v>101</v>
      </c>
      <c r="AP8" s="108" t="s">
        <v>102</v>
      </c>
      <c r="AQ8" s="127" t="s">
        <v>100</v>
      </c>
      <c r="AR8" s="138"/>
      <c r="AS8" s="142" t="s">
        <v>113</v>
      </c>
      <c r="AT8" s="143" t="s">
        <v>114</v>
      </c>
      <c r="AU8" s="140" t="s">
        <v>115</v>
      </c>
      <c r="AV8" s="11"/>
    </row>
    <row r="9" spans="1:51" customFormat="1" ht="23.25" customHeight="1">
      <c r="A9" s="2"/>
      <c r="B9" s="114" t="s">
        <v>146</v>
      </c>
      <c r="C9" s="104">
        <v>41646</v>
      </c>
      <c r="D9" s="105">
        <v>2</v>
      </c>
      <c r="E9" s="105">
        <v>3</v>
      </c>
      <c r="F9" s="105">
        <v>3</v>
      </c>
      <c r="G9" s="105">
        <v>2</v>
      </c>
      <c r="H9" s="105">
        <v>3</v>
      </c>
      <c r="I9" s="105">
        <v>3</v>
      </c>
      <c r="J9" s="105">
        <v>2</v>
      </c>
      <c r="K9" s="105">
        <v>2</v>
      </c>
      <c r="L9" s="105">
        <v>3</v>
      </c>
      <c r="M9" s="105">
        <v>2</v>
      </c>
      <c r="N9" s="105">
        <v>1</v>
      </c>
      <c r="O9" s="105">
        <v>1</v>
      </c>
      <c r="P9" s="105">
        <v>2</v>
      </c>
      <c r="Q9" s="105">
        <v>2</v>
      </c>
      <c r="R9" s="168">
        <f t="shared" si="1"/>
        <v>31</v>
      </c>
      <c r="S9" s="167" t="str">
        <f t="shared" si="2"/>
        <v>low</v>
      </c>
      <c r="T9" s="104">
        <v>41677</v>
      </c>
      <c r="U9" s="172" t="str">
        <f t="shared" si="0"/>
        <v>yes</v>
      </c>
      <c r="V9" s="105">
        <v>3</v>
      </c>
      <c r="W9" s="105">
        <v>3</v>
      </c>
      <c r="X9" s="105">
        <v>3</v>
      </c>
      <c r="Y9" s="105">
        <v>3</v>
      </c>
      <c r="Z9" s="105">
        <v>3</v>
      </c>
      <c r="AA9" s="105">
        <v>3</v>
      </c>
      <c r="AB9" s="105">
        <v>3</v>
      </c>
      <c r="AC9" s="105">
        <v>2</v>
      </c>
      <c r="AD9" s="105">
        <v>3</v>
      </c>
      <c r="AE9" s="105">
        <v>2</v>
      </c>
      <c r="AF9" s="105">
        <v>2</v>
      </c>
      <c r="AG9" s="105">
        <v>1</v>
      </c>
      <c r="AH9" s="105">
        <v>2</v>
      </c>
      <c r="AI9" s="105">
        <v>2</v>
      </c>
      <c r="AJ9" s="168">
        <f t="shared" si="3"/>
        <v>35</v>
      </c>
      <c r="AK9" s="167" t="str">
        <f t="shared" si="4"/>
        <v>low</v>
      </c>
      <c r="AL9" s="176">
        <f t="shared" si="5"/>
        <v>4</v>
      </c>
      <c r="AM9" s="176" t="str">
        <f t="shared" si="6"/>
        <v>yes</v>
      </c>
      <c r="AN9" s="108" t="s">
        <v>6</v>
      </c>
      <c r="AO9" s="108" t="s">
        <v>104</v>
      </c>
      <c r="AP9" s="108" t="s">
        <v>102</v>
      </c>
      <c r="AQ9" s="127" t="s">
        <v>33</v>
      </c>
      <c r="AR9" s="138"/>
      <c r="AS9" s="142"/>
      <c r="AT9" s="143" t="s">
        <v>116</v>
      </c>
      <c r="AU9" s="140" t="s">
        <v>33</v>
      </c>
      <c r="AV9" s="11"/>
    </row>
    <row r="10" spans="1:51" customFormat="1" ht="23.25" customHeight="1">
      <c r="A10" s="2"/>
      <c r="B10" s="114" t="s">
        <v>147</v>
      </c>
      <c r="C10" s="104">
        <v>41647</v>
      </c>
      <c r="D10" s="105">
        <v>3</v>
      </c>
      <c r="E10" s="105"/>
      <c r="F10" s="105">
        <v>3</v>
      </c>
      <c r="G10" s="105">
        <v>3</v>
      </c>
      <c r="H10" s="105">
        <v>3</v>
      </c>
      <c r="I10" s="105"/>
      <c r="J10" s="105">
        <v>3</v>
      </c>
      <c r="K10" s="105">
        <v>3</v>
      </c>
      <c r="L10" s="105">
        <v>2</v>
      </c>
      <c r="M10" s="105">
        <v>3</v>
      </c>
      <c r="N10" s="105">
        <v>3</v>
      </c>
      <c r="O10" s="105"/>
      <c r="P10" s="105">
        <v>3</v>
      </c>
      <c r="Q10" s="105"/>
      <c r="R10" s="168" t="str">
        <f t="shared" si="1"/>
        <v>MISSING</v>
      </c>
      <c r="S10" s="167" t="str">
        <f t="shared" si="2"/>
        <v/>
      </c>
      <c r="T10" s="104">
        <v>41678</v>
      </c>
      <c r="U10" s="172" t="str">
        <f t="shared" si="0"/>
        <v>yes</v>
      </c>
      <c r="V10" s="105">
        <v>3</v>
      </c>
      <c r="W10" s="105"/>
      <c r="X10" s="105">
        <v>3</v>
      </c>
      <c r="Y10" s="105">
        <v>3</v>
      </c>
      <c r="Z10" s="105">
        <v>3</v>
      </c>
      <c r="AA10" s="105"/>
      <c r="AB10" s="105">
        <v>3</v>
      </c>
      <c r="AC10" s="105">
        <v>3</v>
      </c>
      <c r="AD10" s="105">
        <v>2</v>
      </c>
      <c r="AE10" s="105">
        <v>3</v>
      </c>
      <c r="AF10" s="105">
        <v>3</v>
      </c>
      <c r="AG10" s="105"/>
      <c r="AH10" s="105">
        <v>3</v>
      </c>
      <c r="AI10" s="105"/>
      <c r="AJ10" s="168" t="str">
        <f t="shared" si="3"/>
        <v>MISSING</v>
      </c>
      <c r="AK10" s="167" t="str">
        <f t="shared" si="4"/>
        <v/>
      </c>
      <c r="AL10" s="176" t="str">
        <f t="shared" si="5"/>
        <v>MISSSING</v>
      </c>
      <c r="AM10" s="176" t="str">
        <f t="shared" si="6"/>
        <v>yes</v>
      </c>
      <c r="AN10" s="108" t="s">
        <v>6</v>
      </c>
      <c r="AO10" s="108" t="s">
        <v>104</v>
      </c>
      <c r="AP10" s="108" t="s">
        <v>118</v>
      </c>
      <c r="AQ10" s="127" t="s">
        <v>100</v>
      </c>
      <c r="AR10" s="138"/>
      <c r="AS10" s="142"/>
      <c r="AT10" s="143" t="s">
        <v>117</v>
      </c>
      <c r="AU10" s="140" t="s">
        <v>31</v>
      </c>
      <c r="AV10" s="11"/>
    </row>
    <row r="11" spans="1:51" customFormat="1" ht="23.25" customHeight="1">
      <c r="A11" s="2"/>
      <c r="B11" s="114" t="s">
        <v>148</v>
      </c>
      <c r="C11" s="104">
        <v>41648</v>
      </c>
      <c r="D11" s="105">
        <v>2</v>
      </c>
      <c r="E11" s="105">
        <v>3</v>
      </c>
      <c r="F11" s="105">
        <v>2</v>
      </c>
      <c r="G11" s="105">
        <v>3</v>
      </c>
      <c r="H11" s="105">
        <v>3</v>
      </c>
      <c r="I11" s="105">
        <v>3</v>
      </c>
      <c r="J11" s="105">
        <v>3</v>
      </c>
      <c r="K11" s="105">
        <v>3</v>
      </c>
      <c r="L11" s="105">
        <v>2</v>
      </c>
      <c r="M11" s="105">
        <v>2</v>
      </c>
      <c r="N11" s="105">
        <v>1</v>
      </c>
      <c r="O11" s="105">
        <v>2</v>
      </c>
      <c r="P11" s="105"/>
      <c r="Q11" s="105">
        <v>2</v>
      </c>
      <c r="R11" s="168">
        <f t="shared" si="1"/>
        <v>33.384615384615387</v>
      </c>
      <c r="S11" s="167" t="str">
        <f t="shared" si="2"/>
        <v>low</v>
      </c>
      <c r="T11" s="104">
        <v>41679</v>
      </c>
      <c r="U11" s="172" t="str">
        <f t="shared" si="0"/>
        <v>yes</v>
      </c>
      <c r="V11" s="105">
        <v>2</v>
      </c>
      <c r="W11" s="105">
        <v>3</v>
      </c>
      <c r="X11" s="105">
        <v>2</v>
      </c>
      <c r="Y11" s="105">
        <v>3</v>
      </c>
      <c r="Z11" s="105">
        <v>3</v>
      </c>
      <c r="AA11" s="105">
        <v>3</v>
      </c>
      <c r="AB11" s="105">
        <v>3</v>
      </c>
      <c r="AC11" s="105">
        <v>3</v>
      </c>
      <c r="AD11" s="105">
        <v>2</v>
      </c>
      <c r="AE11" s="105">
        <v>2</v>
      </c>
      <c r="AF11" s="105">
        <v>1</v>
      </c>
      <c r="AG11" s="105">
        <v>3</v>
      </c>
      <c r="AH11" s="105">
        <v>3</v>
      </c>
      <c r="AI11" s="105">
        <v>2</v>
      </c>
      <c r="AJ11" s="168">
        <f t="shared" si="3"/>
        <v>35</v>
      </c>
      <c r="AK11" s="167" t="str">
        <f t="shared" si="4"/>
        <v>low</v>
      </c>
      <c r="AL11" s="176">
        <f>IFERROR(VALUE(AJ11)-VALUE(R11),"MISSSING")</f>
        <v>1.6153846153846132</v>
      </c>
      <c r="AM11" s="176" t="str">
        <f t="shared" si="6"/>
        <v>no</v>
      </c>
      <c r="AN11" s="108" t="s">
        <v>6</v>
      </c>
      <c r="AO11" s="108" t="s">
        <v>104</v>
      </c>
      <c r="AP11" s="108" t="s">
        <v>105</v>
      </c>
      <c r="AQ11" s="127" t="s">
        <v>100</v>
      </c>
      <c r="AR11" s="138"/>
      <c r="AS11" s="142"/>
      <c r="AT11" s="143" t="s">
        <v>118</v>
      </c>
      <c r="AU11" s="4"/>
      <c r="AV11" s="11"/>
    </row>
    <row r="12" spans="1:51" customFormat="1" ht="23.25" customHeight="1">
      <c r="A12" s="2"/>
      <c r="B12" s="114" t="s">
        <v>149</v>
      </c>
      <c r="C12" s="104">
        <v>41649</v>
      </c>
      <c r="D12" s="105">
        <v>3</v>
      </c>
      <c r="E12" s="105">
        <v>4</v>
      </c>
      <c r="F12" s="105">
        <v>4</v>
      </c>
      <c r="G12" s="105">
        <v>3</v>
      </c>
      <c r="H12" s="105">
        <v>4</v>
      </c>
      <c r="I12" s="105">
        <v>3</v>
      </c>
      <c r="J12" s="105">
        <v>4</v>
      </c>
      <c r="K12" s="105">
        <v>4</v>
      </c>
      <c r="L12" s="105">
        <v>4</v>
      </c>
      <c r="M12" s="105">
        <v>3</v>
      </c>
      <c r="N12" s="105"/>
      <c r="O12" s="105">
        <v>4</v>
      </c>
      <c r="P12" s="105">
        <v>4</v>
      </c>
      <c r="Q12" s="105"/>
      <c r="R12" s="168">
        <f t="shared" si="1"/>
        <v>51.333333333333329</v>
      </c>
      <c r="S12" s="167" t="str">
        <f t="shared" si="2"/>
        <v>moderate</v>
      </c>
      <c r="T12" s="104">
        <v>41680</v>
      </c>
      <c r="U12" s="172" t="str">
        <f t="shared" si="0"/>
        <v>yes</v>
      </c>
      <c r="V12" s="105">
        <v>3</v>
      </c>
      <c r="W12" s="105">
        <v>3</v>
      </c>
      <c r="X12" s="105">
        <v>3</v>
      </c>
      <c r="Y12" s="105">
        <v>3</v>
      </c>
      <c r="Z12" s="105">
        <v>4</v>
      </c>
      <c r="AA12" s="105">
        <v>3</v>
      </c>
      <c r="AB12" s="105">
        <v>4</v>
      </c>
      <c r="AC12" s="105">
        <v>3</v>
      </c>
      <c r="AD12" s="105">
        <v>4</v>
      </c>
      <c r="AE12" s="105">
        <v>3</v>
      </c>
      <c r="AF12" s="105"/>
      <c r="AG12" s="105">
        <v>4</v>
      </c>
      <c r="AH12" s="105">
        <v>4</v>
      </c>
      <c r="AI12" s="105"/>
      <c r="AJ12" s="168">
        <f t="shared" si="3"/>
        <v>47.833333333333329</v>
      </c>
      <c r="AK12" s="167" t="str">
        <f t="shared" si="4"/>
        <v>moderate</v>
      </c>
      <c r="AL12" s="176">
        <f t="shared" si="5"/>
        <v>-3.5</v>
      </c>
      <c r="AM12" s="176" t="str">
        <f t="shared" si="6"/>
        <v>no</v>
      </c>
      <c r="AN12" s="108" t="s">
        <v>15</v>
      </c>
      <c r="AO12" s="108" t="s">
        <v>107</v>
      </c>
      <c r="AP12" s="108" t="s">
        <v>102</v>
      </c>
      <c r="AQ12" s="127" t="s">
        <v>33</v>
      </c>
      <c r="AR12" s="138"/>
      <c r="AS12" s="142"/>
      <c r="AT12" s="143" t="s">
        <v>119</v>
      </c>
      <c r="AU12" s="142"/>
      <c r="AV12" s="11"/>
    </row>
    <row r="13" spans="1:51" customFormat="1">
      <c r="A13" s="2"/>
      <c r="B13" s="114" t="s">
        <v>150</v>
      </c>
      <c r="C13" s="104">
        <v>41650</v>
      </c>
      <c r="D13" s="105">
        <v>4</v>
      </c>
      <c r="E13" s="105">
        <v>4</v>
      </c>
      <c r="F13" s="105">
        <v>4</v>
      </c>
      <c r="G13" s="105">
        <v>4</v>
      </c>
      <c r="H13" s="105">
        <v>4</v>
      </c>
      <c r="I13" s="105">
        <v>4</v>
      </c>
      <c r="J13" s="105">
        <v>4</v>
      </c>
      <c r="K13" s="105">
        <v>4</v>
      </c>
      <c r="L13" s="105">
        <v>4</v>
      </c>
      <c r="M13" s="105"/>
      <c r="N13" s="105">
        <v>4</v>
      </c>
      <c r="O13" s="105">
        <v>4</v>
      </c>
      <c r="P13" s="105">
        <v>4</v>
      </c>
      <c r="Q13" s="105">
        <v>4</v>
      </c>
      <c r="R13" s="168">
        <f t="shared" si="1"/>
        <v>56</v>
      </c>
      <c r="S13" s="167" t="str">
        <f t="shared" si="2"/>
        <v>moderate</v>
      </c>
      <c r="T13" s="104">
        <v>41681</v>
      </c>
      <c r="U13" s="172" t="str">
        <f t="shared" si="0"/>
        <v>yes</v>
      </c>
      <c r="V13" s="105">
        <v>4</v>
      </c>
      <c r="W13" s="105">
        <v>4</v>
      </c>
      <c r="X13" s="105">
        <v>4</v>
      </c>
      <c r="Y13" s="105">
        <v>4</v>
      </c>
      <c r="Z13" s="105">
        <v>4</v>
      </c>
      <c r="AA13" s="105">
        <v>4</v>
      </c>
      <c r="AB13" s="105">
        <v>4</v>
      </c>
      <c r="AC13" s="105">
        <v>4</v>
      </c>
      <c r="AD13" s="105">
        <v>4</v>
      </c>
      <c r="AE13" s="105">
        <v>4</v>
      </c>
      <c r="AF13" s="105">
        <v>5</v>
      </c>
      <c r="AG13" s="105">
        <v>5</v>
      </c>
      <c r="AH13" s="105">
        <v>4</v>
      </c>
      <c r="AI13" s="105">
        <v>4</v>
      </c>
      <c r="AJ13" s="168">
        <f t="shared" si="3"/>
        <v>58.000000000000007</v>
      </c>
      <c r="AK13" s="167" t="str">
        <f t="shared" si="4"/>
        <v>high</v>
      </c>
      <c r="AL13" s="176">
        <f t="shared" si="5"/>
        <v>2.0000000000000071</v>
      </c>
      <c r="AM13" s="176" t="str">
        <f t="shared" si="6"/>
        <v>yes</v>
      </c>
      <c r="AN13" s="108" t="s">
        <v>6</v>
      </c>
      <c r="AO13" s="108" t="s">
        <v>107</v>
      </c>
      <c r="AP13" s="108" t="s">
        <v>108</v>
      </c>
      <c r="AQ13" s="127" t="s">
        <v>106</v>
      </c>
      <c r="AR13" s="138"/>
      <c r="AS13" s="142"/>
      <c r="AT13" s="143" t="s">
        <v>31</v>
      </c>
      <c r="AU13" s="142"/>
      <c r="AV13" s="11"/>
    </row>
    <row r="14" spans="1:51" customFormat="1">
      <c r="A14" s="2"/>
      <c r="B14" s="114" t="s">
        <v>151</v>
      </c>
      <c r="C14" s="104">
        <v>41651</v>
      </c>
      <c r="D14" s="105">
        <v>3</v>
      </c>
      <c r="E14" s="105">
        <v>4</v>
      </c>
      <c r="F14" s="105">
        <v>3</v>
      </c>
      <c r="G14" s="105">
        <v>4</v>
      </c>
      <c r="H14" s="105">
        <v>3</v>
      </c>
      <c r="I14" s="105">
        <v>3</v>
      </c>
      <c r="J14" s="105">
        <v>3</v>
      </c>
      <c r="K14" s="105">
        <v>3</v>
      </c>
      <c r="L14" s="105">
        <v>3</v>
      </c>
      <c r="M14" s="105">
        <v>3</v>
      </c>
      <c r="N14" s="105">
        <v>3</v>
      </c>
      <c r="O14" s="105">
        <v>3</v>
      </c>
      <c r="P14" s="105">
        <v>3</v>
      </c>
      <c r="Q14" s="105">
        <v>3</v>
      </c>
      <c r="R14" s="168">
        <f t="shared" si="1"/>
        <v>44</v>
      </c>
      <c r="S14" s="167" t="str">
        <f t="shared" si="2"/>
        <v>moderate</v>
      </c>
      <c r="T14" s="104">
        <v>41682</v>
      </c>
      <c r="U14" s="172" t="str">
        <f t="shared" si="0"/>
        <v>yes</v>
      </c>
      <c r="V14" s="105">
        <v>3</v>
      </c>
      <c r="W14" s="105">
        <v>4</v>
      </c>
      <c r="X14" s="105">
        <v>3</v>
      </c>
      <c r="Y14" s="105">
        <v>4</v>
      </c>
      <c r="Z14" s="105">
        <v>3</v>
      </c>
      <c r="AA14" s="105">
        <v>4</v>
      </c>
      <c r="AB14" s="105">
        <v>3</v>
      </c>
      <c r="AC14" s="105">
        <v>3</v>
      </c>
      <c r="AD14" s="105">
        <v>3</v>
      </c>
      <c r="AE14" s="105">
        <v>4</v>
      </c>
      <c r="AF14" s="105">
        <v>3</v>
      </c>
      <c r="AG14" s="105">
        <v>3</v>
      </c>
      <c r="AH14" s="105">
        <v>4</v>
      </c>
      <c r="AI14" s="105">
        <v>3</v>
      </c>
      <c r="AJ14" s="168">
        <f t="shared" si="3"/>
        <v>47</v>
      </c>
      <c r="AK14" s="167" t="str">
        <f t="shared" si="4"/>
        <v>moderate</v>
      </c>
      <c r="AL14" s="176">
        <f t="shared" si="5"/>
        <v>3</v>
      </c>
      <c r="AM14" s="176" t="str">
        <f t="shared" si="6"/>
        <v>yes</v>
      </c>
      <c r="AN14" s="108" t="s">
        <v>6</v>
      </c>
      <c r="AO14" s="108" t="s">
        <v>107</v>
      </c>
      <c r="AP14" s="108" t="s">
        <v>114</v>
      </c>
      <c r="AQ14" s="127" t="s">
        <v>106</v>
      </c>
      <c r="AR14" s="124"/>
      <c r="AS14" s="124"/>
      <c r="AT14" s="124"/>
      <c r="AU14" s="123"/>
      <c r="AV14" s="11"/>
    </row>
    <row r="15" spans="1:51" customFormat="1">
      <c r="A15" s="2"/>
      <c r="B15" s="114" t="s">
        <v>152</v>
      </c>
      <c r="C15" s="104">
        <v>41652</v>
      </c>
      <c r="D15" s="105">
        <v>3</v>
      </c>
      <c r="E15" s="105">
        <v>3</v>
      </c>
      <c r="F15" s="105">
        <v>3</v>
      </c>
      <c r="G15" s="105">
        <v>3</v>
      </c>
      <c r="H15" s="105">
        <v>3</v>
      </c>
      <c r="I15" s="105">
        <v>3</v>
      </c>
      <c r="J15" s="105">
        <v>3</v>
      </c>
      <c r="K15" s="105">
        <v>4</v>
      </c>
      <c r="L15" s="105">
        <v>3</v>
      </c>
      <c r="M15" s="105">
        <v>4</v>
      </c>
      <c r="N15" s="105">
        <v>4</v>
      </c>
      <c r="O15" s="105">
        <v>3</v>
      </c>
      <c r="P15" s="105">
        <v>3</v>
      </c>
      <c r="Q15" s="105">
        <v>3</v>
      </c>
      <c r="R15" s="168">
        <f t="shared" si="1"/>
        <v>45</v>
      </c>
      <c r="S15" s="167" t="str">
        <f t="shared" si="2"/>
        <v>moderate</v>
      </c>
      <c r="T15" s="104">
        <v>41683</v>
      </c>
      <c r="U15" s="172" t="str">
        <f t="shared" si="0"/>
        <v>yes</v>
      </c>
      <c r="V15" s="105">
        <v>3</v>
      </c>
      <c r="W15" s="105">
        <v>3</v>
      </c>
      <c r="X15" s="105">
        <v>3</v>
      </c>
      <c r="Y15" s="105">
        <v>3</v>
      </c>
      <c r="Z15" s="105">
        <v>3</v>
      </c>
      <c r="AA15" s="105">
        <v>3</v>
      </c>
      <c r="AB15" s="105">
        <v>3</v>
      </c>
      <c r="AC15" s="105">
        <v>4</v>
      </c>
      <c r="AD15" s="105">
        <v>4</v>
      </c>
      <c r="AE15" s="105">
        <v>4</v>
      </c>
      <c r="AF15" s="105">
        <v>4</v>
      </c>
      <c r="AG15" s="105">
        <v>3</v>
      </c>
      <c r="AH15" s="105">
        <v>4</v>
      </c>
      <c r="AI15" s="105">
        <v>3</v>
      </c>
      <c r="AJ15" s="168">
        <f t="shared" si="3"/>
        <v>47</v>
      </c>
      <c r="AK15" s="167" t="str">
        <f t="shared" si="4"/>
        <v>moderate</v>
      </c>
      <c r="AL15" s="176">
        <f>IFERROR(VALUE(AJ15)-VALUE(R15),"MISSSING")</f>
        <v>2</v>
      </c>
      <c r="AM15" s="176" t="str">
        <f t="shared" si="6"/>
        <v>no</v>
      </c>
      <c r="AN15" s="108" t="s">
        <v>15</v>
      </c>
      <c r="AO15" s="108" t="s">
        <v>107</v>
      </c>
      <c r="AP15" s="108" t="s">
        <v>102</v>
      </c>
      <c r="AQ15" s="127" t="s">
        <v>33</v>
      </c>
      <c r="AR15" s="124"/>
      <c r="AS15" s="124"/>
      <c r="AT15" s="124"/>
      <c r="AU15" s="123"/>
      <c r="AV15" s="11"/>
    </row>
    <row r="16" spans="1:51" customFormat="1">
      <c r="A16" s="2"/>
      <c r="B16" s="114" t="s">
        <v>153</v>
      </c>
      <c r="C16" s="104">
        <v>41653</v>
      </c>
      <c r="D16" s="105">
        <v>4</v>
      </c>
      <c r="E16" s="105">
        <v>4</v>
      </c>
      <c r="F16" s="105">
        <v>4</v>
      </c>
      <c r="G16" s="105">
        <v>4</v>
      </c>
      <c r="H16" s="105">
        <v>5</v>
      </c>
      <c r="I16" s="105">
        <v>4</v>
      </c>
      <c r="J16" s="105">
        <v>4</v>
      </c>
      <c r="K16" s="105">
        <v>5</v>
      </c>
      <c r="L16" s="105">
        <v>4</v>
      </c>
      <c r="M16" s="105">
        <v>4</v>
      </c>
      <c r="N16" s="105">
        <v>4</v>
      </c>
      <c r="O16" s="105">
        <v>4</v>
      </c>
      <c r="P16" s="105">
        <v>4</v>
      </c>
      <c r="Q16" s="105">
        <v>4</v>
      </c>
      <c r="R16" s="168">
        <f t="shared" si="1"/>
        <v>58.000000000000007</v>
      </c>
      <c r="S16" s="167" t="str">
        <f t="shared" si="2"/>
        <v>high</v>
      </c>
      <c r="T16" s="104">
        <v>41684</v>
      </c>
      <c r="U16" s="172" t="str">
        <f t="shared" si="0"/>
        <v>yes</v>
      </c>
      <c r="V16" s="105">
        <v>4</v>
      </c>
      <c r="W16" s="105">
        <v>4</v>
      </c>
      <c r="X16" s="105">
        <v>4</v>
      </c>
      <c r="Y16" s="105">
        <v>4</v>
      </c>
      <c r="Z16" s="105">
        <v>5</v>
      </c>
      <c r="AA16" s="105">
        <v>4</v>
      </c>
      <c r="AB16" s="105">
        <v>4</v>
      </c>
      <c r="AC16" s="105">
        <v>5</v>
      </c>
      <c r="AD16" s="105">
        <v>4</v>
      </c>
      <c r="AE16" s="105">
        <v>4</v>
      </c>
      <c r="AF16" s="105">
        <v>4</v>
      </c>
      <c r="AG16" s="105">
        <v>4</v>
      </c>
      <c r="AH16" s="105">
        <v>4</v>
      </c>
      <c r="AI16" s="105">
        <v>4</v>
      </c>
      <c r="AJ16" s="168">
        <f t="shared" si="3"/>
        <v>58.000000000000007</v>
      </c>
      <c r="AK16" s="167" t="str">
        <f t="shared" si="4"/>
        <v>high</v>
      </c>
      <c r="AL16" s="176">
        <f t="shared" si="5"/>
        <v>0</v>
      </c>
      <c r="AM16" s="176" t="str">
        <f t="shared" si="6"/>
        <v>no</v>
      </c>
      <c r="AN16" s="108" t="s">
        <v>15</v>
      </c>
      <c r="AO16" s="108" t="s">
        <v>110</v>
      </c>
      <c r="AP16" s="108" t="s">
        <v>102</v>
      </c>
      <c r="AQ16" s="127" t="s">
        <v>100</v>
      </c>
      <c r="AR16" s="124"/>
      <c r="AS16" s="124"/>
      <c r="AT16" s="124"/>
      <c r="AU16" s="123"/>
      <c r="AV16" s="11"/>
    </row>
    <row r="17" spans="1:48" customFormat="1">
      <c r="A17" s="2"/>
      <c r="B17" s="114" t="s">
        <v>154</v>
      </c>
      <c r="C17" s="104">
        <v>41654</v>
      </c>
      <c r="D17" s="105">
        <v>4</v>
      </c>
      <c r="E17" s="105">
        <v>5</v>
      </c>
      <c r="F17" s="105">
        <v>4</v>
      </c>
      <c r="G17" s="105">
        <v>5</v>
      </c>
      <c r="H17" s="105">
        <v>4</v>
      </c>
      <c r="I17" s="105">
        <v>5</v>
      </c>
      <c r="J17" s="105">
        <v>4</v>
      </c>
      <c r="K17" s="105">
        <v>5</v>
      </c>
      <c r="L17" s="105">
        <v>4</v>
      </c>
      <c r="M17" s="105">
        <v>5</v>
      </c>
      <c r="N17" s="105">
        <v>4</v>
      </c>
      <c r="O17" s="105">
        <v>5</v>
      </c>
      <c r="P17" s="105">
        <v>4</v>
      </c>
      <c r="Q17" s="105">
        <v>5</v>
      </c>
      <c r="R17" s="168">
        <f t="shared" si="1"/>
        <v>63</v>
      </c>
      <c r="S17" s="167" t="str">
        <f t="shared" si="2"/>
        <v>high</v>
      </c>
      <c r="T17" s="104">
        <v>41685</v>
      </c>
      <c r="U17" s="172" t="str">
        <f t="shared" si="0"/>
        <v>yes</v>
      </c>
      <c r="V17" s="105">
        <v>4</v>
      </c>
      <c r="W17" s="105">
        <v>5</v>
      </c>
      <c r="X17" s="105">
        <v>5</v>
      </c>
      <c r="Y17" s="105">
        <v>5</v>
      </c>
      <c r="Z17" s="105">
        <v>4</v>
      </c>
      <c r="AA17" s="105">
        <v>5</v>
      </c>
      <c r="AB17" s="105">
        <v>4</v>
      </c>
      <c r="AC17" s="105">
        <v>5</v>
      </c>
      <c r="AD17" s="105">
        <v>4</v>
      </c>
      <c r="AE17" s="105">
        <v>5</v>
      </c>
      <c r="AF17" s="105">
        <v>4</v>
      </c>
      <c r="AG17" s="105">
        <v>5</v>
      </c>
      <c r="AH17" s="105">
        <v>5</v>
      </c>
      <c r="AI17" s="105">
        <v>5</v>
      </c>
      <c r="AJ17" s="168">
        <f t="shared" si="3"/>
        <v>65</v>
      </c>
      <c r="AK17" s="167" t="str">
        <f t="shared" si="4"/>
        <v>high</v>
      </c>
      <c r="AL17" s="176">
        <f t="shared" si="5"/>
        <v>2</v>
      </c>
      <c r="AM17" s="176" t="str">
        <f t="shared" si="6"/>
        <v>no</v>
      </c>
      <c r="AN17" s="108" t="s">
        <v>6</v>
      </c>
      <c r="AO17" s="108" t="s">
        <v>110</v>
      </c>
      <c r="AP17" s="108" t="s">
        <v>105</v>
      </c>
      <c r="AQ17" s="127" t="s">
        <v>100</v>
      </c>
      <c r="AR17" s="124"/>
      <c r="AS17" s="124"/>
      <c r="AT17" s="124"/>
      <c r="AU17" s="123"/>
      <c r="AV17" s="11"/>
    </row>
    <row r="18" spans="1:48" customFormat="1">
      <c r="A18" s="2"/>
      <c r="B18" s="114" t="s">
        <v>155</v>
      </c>
      <c r="C18" s="104">
        <v>41655</v>
      </c>
      <c r="D18" s="105">
        <v>3</v>
      </c>
      <c r="E18" s="105">
        <v>4</v>
      </c>
      <c r="F18" s="105">
        <v>3</v>
      </c>
      <c r="G18" s="105">
        <v>4</v>
      </c>
      <c r="H18" s="105">
        <v>4</v>
      </c>
      <c r="I18" s="105">
        <v>4</v>
      </c>
      <c r="J18" s="105">
        <v>4</v>
      </c>
      <c r="K18" s="105">
        <v>4</v>
      </c>
      <c r="L18" s="105">
        <v>4</v>
      </c>
      <c r="M18" s="105">
        <v>4</v>
      </c>
      <c r="N18" s="105">
        <v>4</v>
      </c>
      <c r="O18" s="105">
        <v>3</v>
      </c>
      <c r="P18" s="105">
        <v>4</v>
      </c>
      <c r="Q18" s="105">
        <v>4</v>
      </c>
      <c r="R18" s="168">
        <f t="shared" si="1"/>
        <v>53</v>
      </c>
      <c r="S18" s="167" t="str">
        <f t="shared" si="2"/>
        <v>moderate</v>
      </c>
      <c r="T18" s="104">
        <v>41686</v>
      </c>
      <c r="U18" s="172" t="str">
        <f t="shared" si="0"/>
        <v>yes</v>
      </c>
      <c r="V18" s="105">
        <v>4</v>
      </c>
      <c r="W18" s="105">
        <v>4</v>
      </c>
      <c r="X18" s="105">
        <v>3</v>
      </c>
      <c r="Y18" s="105">
        <v>4</v>
      </c>
      <c r="Z18" s="105">
        <v>4</v>
      </c>
      <c r="AA18" s="105">
        <v>4</v>
      </c>
      <c r="AB18" s="105">
        <v>4</v>
      </c>
      <c r="AC18" s="105">
        <v>4</v>
      </c>
      <c r="AD18" s="105">
        <v>4</v>
      </c>
      <c r="AE18" s="105">
        <v>4</v>
      </c>
      <c r="AF18" s="105">
        <v>4</v>
      </c>
      <c r="AG18" s="105">
        <v>3</v>
      </c>
      <c r="AH18" s="105">
        <v>4</v>
      </c>
      <c r="AI18" s="105">
        <v>4</v>
      </c>
      <c r="AJ18" s="168">
        <f t="shared" si="3"/>
        <v>54</v>
      </c>
      <c r="AK18" s="167" t="str">
        <f t="shared" si="4"/>
        <v>moderate</v>
      </c>
      <c r="AL18" s="176">
        <f t="shared" si="5"/>
        <v>1</v>
      </c>
      <c r="AM18" s="176" t="str">
        <f t="shared" si="6"/>
        <v>no</v>
      </c>
      <c r="AN18" s="108" t="s">
        <v>15</v>
      </c>
      <c r="AO18" s="108" t="s">
        <v>110</v>
      </c>
      <c r="AP18" s="108" t="s">
        <v>114</v>
      </c>
      <c r="AQ18" s="127" t="s">
        <v>33</v>
      </c>
      <c r="AR18" s="124"/>
      <c r="AS18" s="124"/>
      <c r="AT18" s="124"/>
      <c r="AU18" s="123"/>
      <c r="AV18" s="11"/>
    </row>
    <row r="19" spans="1:48" customFormat="1">
      <c r="A19" s="2"/>
      <c r="B19" s="114" t="s">
        <v>156</v>
      </c>
      <c r="C19" s="104">
        <v>41656</v>
      </c>
      <c r="D19" s="105">
        <v>3</v>
      </c>
      <c r="E19" s="105">
        <v>4</v>
      </c>
      <c r="F19" s="105">
        <v>4</v>
      </c>
      <c r="G19" s="105">
        <v>4</v>
      </c>
      <c r="H19" s="105">
        <v>3</v>
      </c>
      <c r="I19" s="105">
        <v>3</v>
      </c>
      <c r="J19" s="105">
        <v>4</v>
      </c>
      <c r="K19" s="105">
        <v>4</v>
      </c>
      <c r="L19" s="105">
        <v>3</v>
      </c>
      <c r="M19" s="105">
        <v>4</v>
      </c>
      <c r="N19" s="105">
        <v>3</v>
      </c>
      <c r="O19" s="105">
        <v>4</v>
      </c>
      <c r="P19" s="105">
        <v>4</v>
      </c>
      <c r="Q19" s="105">
        <v>4</v>
      </c>
      <c r="R19" s="168">
        <f t="shared" si="1"/>
        <v>51</v>
      </c>
      <c r="S19" s="167" t="str">
        <f t="shared" si="2"/>
        <v>moderate</v>
      </c>
      <c r="T19" s="104">
        <v>41687</v>
      </c>
      <c r="U19" s="172" t="str">
        <f t="shared" si="0"/>
        <v>yes</v>
      </c>
      <c r="V19" s="105">
        <v>4</v>
      </c>
      <c r="W19" s="105">
        <v>4</v>
      </c>
      <c r="X19" s="105">
        <v>4</v>
      </c>
      <c r="Y19" s="105">
        <v>4</v>
      </c>
      <c r="Z19" s="105">
        <v>3</v>
      </c>
      <c r="AA19" s="105">
        <v>3</v>
      </c>
      <c r="AB19" s="105">
        <v>4</v>
      </c>
      <c r="AC19" s="105">
        <v>4</v>
      </c>
      <c r="AD19" s="105">
        <v>3</v>
      </c>
      <c r="AE19" s="105">
        <v>4</v>
      </c>
      <c r="AF19" s="105">
        <v>3</v>
      </c>
      <c r="AG19" s="105">
        <v>4</v>
      </c>
      <c r="AH19" s="105">
        <v>4</v>
      </c>
      <c r="AI19" s="105">
        <v>4</v>
      </c>
      <c r="AJ19" s="168">
        <f t="shared" si="3"/>
        <v>52</v>
      </c>
      <c r="AK19" s="167" t="str">
        <f t="shared" si="4"/>
        <v>moderate</v>
      </c>
      <c r="AL19" s="176">
        <f>IFERROR(VALUE(AJ19)-VALUE(R19),"MISSSING")</f>
        <v>1</v>
      </c>
      <c r="AM19" s="176" t="str">
        <f t="shared" si="6"/>
        <v>no</v>
      </c>
      <c r="AN19" s="108" t="s">
        <v>6</v>
      </c>
      <c r="AO19" s="108" t="s">
        <v>113</v>
      </c>
      <c r="AP19" s="108" t="s">
        <v>119</v>
      </c>
      <c r="AQ19" s="127" t="s">
        <v>33</v>
      </c>
      <c r="AR19" s="124"/>
      <c r="AS19" s="124"/>
      <c r="AT19" s="124"/>
      <c r="AU19" s="123"/>
      <c r="AV19" s="11"/>
    </row>
    <row r="20" spans="1:48" customFormat="1">
      <c r="A20" s="2"/>
      <c r="B20" s="114" t="s">
        <v>157</v>
      </c>
      <c r="C20" s="104">
        <v>41657</v>
      </c>
      <c r="D20" s="105">
        <v>3</v>
      </c>
      <c r="E20" s="105">
        <v>4</v>
      </c>
      <c r="F20" s="105">
        <v>4</v>
      </c>
      <c r="G20" s="105">
        <v>4</v>
      </c>
      <c r="H20" s="105">
        <v>4</v>
      </c>
      <c r="I20" s="105">
        <v>3</v>
      </c>
      <c r="J20" s="105">
        <v>4</v>
      </c>
      <c r="K20" s="105">
        <v>4</v>
      </c>
      <c r="L20" s="105">
        <v>3</v>
      </c>
      <c r="M20" s="105">
        <v>4</v>
      </c>
      <c r="N20" s="105">
        <v>4</v>
      </c>
      <c r="O20" s="105">
        <v>4</v>
      </c>
      <c r="P20" s="105">
        <v>3</v>
      </c>
      <c r="Q20" s="105">
        <v>4</v>
      </c>
      <c r="R20" s="168">
        <f t="shared" si="1"/>
        <v>52</v>
      </c>
      <c r="S20" s="167" t="str">
        <f t="shared" si="2"/>
        <v>moderate</v>
      </c>
      <c r="T20" s="104">
        <v>41688</v>
      </c>
      <c r="U20" s="172" t="str">
        <f t="shared" si="0"/>
        <v>yes</v>
      </c>
      <c r="V20" s="105">
        <v>4</v>
      </c>
      <c r="W20" s="105">
        <v>4</v>
      </c>
      <c r="X20" s="105">
        <v>4</v>
      </c>
      <c r="Y20" s="105">
        <v>4</v>
      </c>
      <c r="Z20" s="105">
        <v>4</v>
      </c>
      <c r="AA20" s="105">
        <v>3</v>
      </c>
      <c r="AB20" s="105">
        <v>4</v>
      </c>
      <c r="AC20" s="105">
        <v>4</v>
      </c>
      <c r="AD20" s="105">
        <v>3</v>
      </c>
      <c r="AE20" s="105">
        <v>4</v>
      </c>
      <c r="AF20" s="105">
        <v>4</v>
      </c>
      <c r="AG20" s="105">
        <v>4</v>
      </c>
      <c r="AH20" s="105">
        <v>3</v>
      </c>
      <c r="AI20" s="105">
        <v>4</v>
      </c>
      <c r="AJ20" s="168">
        <f t="shared" si="3"/>
        <v>53</v>
      </c>
      <c r="AK20" s="167" t="str">
        <f t="shared" si="4"/>
        <v>moderate</v>
      </c>
      <c r="AL20" s="176">
        <f t="shared" si="5"/>
        <v>1</v>
      </c>
      <c r="AM20" s="176" t="str">
        <f t="shared" si="6"/>
        <v>no</v>
      </c>
      <c r="AN20" s="108" t="s">
        <v>15</v>
      </c>
      <c r="AO20" s="108" t="s">
        <v>113</v>
      </c>
      <c r="AP20" s="108" t="s">
        <v>119</v>
      </c>
      <c r="AQ20" s="127" t="s">
        <v>33</v>
      </c>
      <c r="AR20" s="124"/>
      <c r="AS20" s="124"/>
      <c r="AT20" s="124"/>
      <c r="AU20" s="123"/>
      <c r="AV20" s="11"/>
    </row>
    <row r="21" spans="1:48" customFormat="1">
      <c r="A21" s="2"/>
      <c r="B21" s="114" t="s">
        <v>158</v>
      </c>
      <c r="C21" s="104">
        <v>41658</v>
      </c>
      <c r="D21" s="105">
        <v>4</v>
      </c>
      <c r="E21" s="105">
        <v>5</v>
      </c>
      <c r="F21" s="105">
        <v>4</v>
      </c>
      <c r="G21" s="105">
        <v>3</v>
      </c>
      <c r="H21" s="105">
        <v>4</v>
      </c>
      <c r="I21" s="105">
        <v>5</v>
      </c>
      <c r="J21" s="105">
        <v>4</v>
      </c>
      <c r="K21" s="105">
        <v>4</v>
      </c>
      <c r="L21" s="105">
        <v>3</v>
      </c>
      <c r="M21" s="105">
        <v>4</v>
      </c>
      <c r="N21" s="105">
        <v>4</v>
      </c>
      <c r="O21" s="105">
        <v>4</v>
      </c>
      <c r="P21" s="105">
        <v>4</v>
      </c>
      <c r="Q21" s="105">
        <v>4</v>
      </c>
      <c r="R21" s="168">
        <f t="shared" si="1"/>
        <v>56</v>
      </c>
      <c r="S21" s="167" t="str">
        <f t="shared" si="2"/>
        <v>moderate</v>
      </c>
      <c r="T21" s="104">
        <v>41689</v>
      </c>
      <c r="U21" s="172" t="str">
        <f t="shared" si="0"/>
        <v>yes</v>
      </c>
      <c r="V21" s="105">
        <v>4</v>
      </c>
      <c r="W21" s="105">
        <v>5</v>
      </c>
      <c r="X21" s="105">
        <v>4</v>
      </c>
      <c r="Y21" s="105">
        <v>3</v>
      </c>
      <c r="Z21" s="105">
        <v>4</v>
      </c>
      <c r="AA21" s="105">
        <v>5</v>
      </c>
      <c r="AB21" s="105">
        <v>4</v>
      </c>
      <c r="AC21" s="105">
        <v>4</v>
      </c>
      <c r="AD21" s="105">
        <v>3</v>
      </c>
      <c r="AE21" s="105">
        <v>4</v>
      </c>
      <c r="AF21" s="105">
        <v>4</v>
      </c>
      <c r="AG21" s="105">
        <v>4</v>
      </c>
      <c r="AH21" s="105">
        <v>4</v>
      </c>
      <c r="AI21" s="105">
        <v>4</v>
      </c>
      <c r="AJ21" s="168">
        <f t="shared" si="3"/>
        <v>56</v>
      </c>
      <c r="AK21" s="167" t="str">
        <f t="shared" si="4"/>
        <v>moderate</v>
      </c>
      <c r="AL21" s="176">
        <f t="shared" si="5"/>
        <v>0</v>
      </c>
      <c r="AM21" s="176" t="str">
        <f t="shared" si="6"/>
        <v>no</v>
      </c>
      <c r="AN21" s="108" t="s">
        <v>6</v>
      </c>
      <c r="AO21" s="108" t="s">
        <v>113</v>
      </c>
      <c r="AP21" s="108" t="s">
        <v>119</v>
      </c>
      <c r="AQ21" s="127" t="s">
        <v>33</v>
      </c>
      <c r="AR21" s="124"/>
      <c r="AS21" s="124"/>
      <c r="AT21" s="124"/>
      <c r="AU21" s="123"/>
      <c r="AV21" s="11"/>
    </row>
    <row r="22" spans="1:48" customFormat="1">
      <c r="A22" s="2"/>
      <c r="B22" s="114" t="s">
        <v>159</v>
      </c>
      <c r="C22" s="104">
        <v>41659</v>
      </c>
      <c r="D22" s="105">
        <v>3</v>
      </c>
      <c r="E22" s="105">
        <v>3</v>
      </c>
      <c r="F22" s="105">
        <v>3</v>
      </c>
      <c r="G22" s="105">
        <v>3</v>
      </c>
      <c r="H22" s="105">
        <v>3</v>
      </c>
      <c r="I22" s="105">
        <v>2</v>
      </c>
      <c r="J22" s="105">
        <v>3</v>
      </c>
      <c r="K22" s="105">
        <v>3</v>
      </c>
      <c r="L22" s="105">
        <v>2</v>
      </c>
      <c r="M22" s="105">
        <v>3</v>
      </c>
      <c r="N22" s="105">
        <v>3</v>
      </c>
      <c r="O22" s="105">
        <v>3</v>
      </c>
      <c r="P22" s="105">
        <v>3</v>
      </c>
      <c r="Q22" s="105">
        <v>3</v>
      </c>
      <c r="R22" s="168">
        <f t="shared" si="1"/>
        <v>40</v>
      </c>
      <c r="S22" s="167" t="str">
        <f t="shared" si="2"/>
        <v>low</v>
      </c>
      <c r="T22" s="104">
        <v>41690</v>
      </c>
      <c r="U22" s="172" t="str">
        <f t="shared" si="0"/>
        <v>yes</v>
      </c>
      <c r="V22" s="105">
        <v>4</v>
      </c>
      <c r="W22" s="105">
        <v>3</v>
      </c>
      <c r="X22" s="105">
        <v>3</v>
      </c>
      <c r="Y22" s="105">
        <v>4</v>
      </c>
      <c r="Z22" s="105">
        <v>3</v>
      </c>
      <c r="AA22" s="105">
        <v>3</v>
      </c>
      <c r="AB22" s="105">
        <v>3</v>
      </c>
      <c r="AC22" s="105">
        <v>3</v>
      </c>
      <c r="AD22" s="105">
        <v>3</v>
      </c>
      <c r="AE22" s="105">
        <v>3</v>
      </c>
      <c r="AF22" s="105">
        <v>3</v>
      </c>
      <c r="AG22" s="105">
        <v>3</v>
      </c>
      <c r="AH22" s="105">
        <v>3</v>
      </c>
      <c r="AI22" s="105">
        <v>3</v>
      </c>
      <c r="AJ22" s="168">
        <f t="shared" si="3"/>
        <v>44</v>
      </c>
      <c r="AK22" s="167" t="str">
        <f t="shared" si="4"/>
        <v>moderate</v>
      </c>
      <c r="AL22" s="176">
        <f t="shared" si="5"/>
        <v>4</v>
      </c>
      <c r="AM22" s="176" t="str">
        <f t="shared" si="6"/>
        <v>yes</v>
      </c>
      <c r="AN22" s="108" t="s">
        <v>15</v>
      </c>
      <c r="AO22" s="108" t="s">
        <v>113</v>
      </c>
      <c r="AP22" s="108" t="s">
        <v>119</v>
      </c>
      <c r="AQ22" s="127" t="s">
        <v>106</v>
      </c>
      <c r="AR22" s="124"/>
      <c r="AS22" s="124"/>
      <c r="AT22" s="124"/>
      <c r="AU22" s="123"/>
      <c r="AV22" s="11"/>
    </row>
    <row r="23" spans="1:48" customFormat="1">
      <c r="A23" s="2"/>
      <c r="B23" s="114" t="s">
        <v>160</v>
      </c>
      <c r="C23" s="104">
        <v>41660</v>
      </c>
      <c r="D23" s="105">
        <v>4</v>
      </c>
      <c r="E23" s="105">
        <v>5</v>
      </c>
      <c r="F23" s="105">
        <v>4</v>
      </c>
      <c r="G23" s="105">
        <v>5</v>
      </c>
      <c r="H23" s="105">
        <v>4</v>
      </c>
      <c r="I23" s="105">
        <v>5</v>
      </c>
      <c r="J23" s="105">
        <v>4</v>
      </c>
      <c r="K23" s="105">
        <v>5</v>
      </c>
      <c r="L23" s="105">
        <v>4</v>
      </c>
      <c r="M23" s="105">
        <v>5</v>
      </c>
      <c r="N23" s="105">
        <v>4</v>
      </c>
      <c r="O23" s="105">
        <v>5</v>
      </c>
      <c r="P23" s="105">
        <v>4</v>
      </c>
      <c r="Q23" s="105">
        <v>5</v>
      </c>
      <c r="R23" s="168">
        <f t="shared" si="1"/>
        <v>63</v>
      </c>
      <c r="S23" s="167" t="str">
        <f t="shared" si="2"/>
        <v>high</v>
      </c>
      <c r="T23" s="104">
        <v>41691</v>
      </c>
      <c r="U23" s="172" t="str">
        <f t="shared" si="0"/>
        <v>yes</v>
      </c>
      <c r="V23" s="105">
        <v>4</v>
      </c>
      <c r="W23" s="105">
        <v>5</v>
      </c>
      <c r="X23" s="105">
        <v>4</v>
      </c>
      <c r="Y23" s="105">
        <v>5</v>
      </c>
      <c r="Z23" s="105">
        <v>4</v>
      </c>
      <c r="AA23" s="105">
        <v>5</v>
      </c>
      <c r="AB23" s="105">
        <v>4</v>
      </c>
      <c r="AC23" s="105">
        <v>5</v>
      </c>
      <c r="AD23" s="105">
        <v>4</v>
      </c>
      <c r="AE23" s="105">
        <v>5</v>
      </c>
      <c r="AF23" s="105">
        <v>4</v>
      </c>
      <c r="AG23" s="105">
        <v>5</v>
      </c>
      <c r="AH23" s="105">
        <v>4</v>
      </c>
      <c r="AI23" s="105">
        <v>5</v>
      </c>
      <c r="AJ23" s="168">
        <f t="shared" si="3"/>
        <v>63</v>
      </c>
      <c r="AK23" s="167" t="str">
        <f t="shared" si="4"/>
        <v>high</v>
      </c>
      <c r="AL23" s="176">
        <f>IFERROR(VALUE(AJ23)-VALUE(R23),"MISSSING")</f>
        <v>0</v>
      </c>
      <c r="AM23" s="176" t="str">
        <f t="shared" si="6"/>
        <v>no</v>
      </c>
      <c r="AN23" s="108" t="s">
        <v>6</v>
      </c>
      <c r="AO23" s="108" t="s">
        <v>98</v>
      </c>
      <c r="AP23" s="108" t="s">
        <v>99</v>
      </c>
      <c r="AQ23" s="127" t="s">
        <v>33</v>
      </c>
      <c r="AR23" s="124"/>
      <c r="AS23" s="124"/>
      <c r="AT23" s="124"/>
      <c r="AU23" s="123"/>
      <c r="AV23" s="11"/>
    </row>
    <row r="24" spans="1:48" customFormat="1">
      <c r="A24" s="2"/>
      <c r="B24" s="114" t="s">
        <v>161</v>
      </c>
      <c r="C24" s="104">
        <v>41661</v>
      </c>
      <c r="D24" s="105">
        <v>3</v>
      </c>
      <c r="E24" s="105">
        <v>4</v>
      </c>
      <c r="F24" s="105">
        <v>3</v>
      </c>
      <c r="G24" s="105">
        <v>4</v>
      </c>
      <c r="H24" s="105">
        <v>3</v>
      </c>
      <c r="I24" s="105">
        <v>4</v>
      </c>
      <c r="J24" s="105">
        <v>3</v>
      </c>
      <c r="K24" s="105">
        <v>4</v>
      </c>
      <c r="L24" s="105">
        <v>3</v>
      </c>
      <c r="M24" s="105">
        <v>4</v>
      </c>
      <c r="N24" s="105">
        <v>3</v>
      </c>
      <c r="O24" s="105">
        <v>4</v>
      </c>
      <c r="P24" s="105">
        <v>3</v>
      </c>
      <c r="Q24" s="105">
        <v>4</v>
      </c>
      <c r="R24" s="168">
        <f t="shared" si="1"/>
        <v>49</v>
      </c>
      <c r="S24" s="167" t="str">
        <f t="shared" si="2"/>
        <v>moderate</v>
      </c>
      <c r="T24" s="104">
        <v>41692</v>
      </c>
      <c r="U24" s="172" t="str">
        <f t="shared" si="0"/>
        <v>yes</v>
      </c>
      <c r="V24" s="105">
        <v>4</v>
      </c>
      <c r="W24" s="105">
        <v>4</v>
      </c>
      <c r="X24" s="105">
        <v>4</v>
      </c>
      <c r="Y24" s="105">
        <v>4</v>
      </c>
      <c r="Z24" s="105">
        <v>4</v>
      </c>
      <c r="AA24" s="105">
        <v>4</v>
      </c>
      <c r="AB24" s="105">
        <v>4</v>
      </c>
      <c r="AC24" s="105">
        <v>4</v>
      </c>
      <c r="AD24" s="105">
        <v>4</v>
      </c>
      <c r="AE24" s="105">
        <v>4</v>
      </c>
      <c r="AF24" s="105">
        <v>4</v>
      </c>
      <c r="AG24" s="105">
        <v>4</v>
      </c>
      <c r="AH24" s="105">
        <v>3</v>
      </c>
      <c r="AI24" s="105">
        <v>4</v>
      </c>
      <c r="AJ24" s="168">
        <f t="shared" si="3"/>
        <v>55</v>
      </c>
      <c r="AK24" s="167" t="str">
        <f t="shared" si="4"/>
        <v>moderate</v>
      </c>
      <c r="AL24" s="176">
        <f t="shared" si="5"/>
        <v>6</v>
      </c>
      <c r="AM24" s="176" t="str">
        <f t="shared" si="6"/>
        <v>yes</v>
      </c>
      <c r="AN24" s="108" t="s">
        <v>15</v>
      </c>
      <c r="AO24" s="108" t="s">
        <v>101</v>
      </c>
      <c r="AP24" s="108" t="s">
        <v>102</v>
      </c>
      <c r="AQ24" s="127" t="s">
        <v>33</v>
      </c>
      <c r="AR24" s="124"/>
      <c r="AS24" s="124"/>
      <c r="AT24" s="124"/>
      <c r="AU24" s="123"/>
      <c r="AV24" s="11"/>
    </row>
    <row r="25" spans="1:48" customFormat="1">
      <c r="A25" s="2"/>
      <c r="B25" s="114" t="s">
        <v>162</v>
      </c>
      <c r="C25" s="104">
        <v>41662</v>
      </c>
      <c r="D25" s="105">
        <v>4</v>
      </c>
      <c r="E25" s="105">
        <v>4</v>
      </c>
      <c r="F25" s="105">
        <v>4</v>
      </c>
      <c r="G25" s="105">
        <v>4</v>
      </c>
      <c r="H25" s="105">
        <v>4</v>
      </c>
      <c r="I25" s="105">
        <v>5</v>
      </c>
      <c r="J25" s="105">
        <v>3</v>
      </c>
      <c r="K25" s="105">
        <v>5</v>
      </c>
      <c r="L25" s="105">
        <v>4</v>
      </c>
      <c r="M25" s="105">
        <v>4</v>
      </c>
      <c r="N25" s="105">
        <v>4</v>
      </c>
      <c r="O25" s="105">
        <v>4</v>
      </c>
      <c r="P25" s="105">
        <v>4</v>
      </c>
      <c r="Q25" s="105">
        <v>4</v>
      </c>
      <c r="R25" s="168">
        <f t="shared" si="1"/>
        <v>57</v>
      </c>
      <c r="S25" s="167" t="str">
        <f t="shared" si="2"/>
        <v>moderate</v>
      </c>
      <c r="T25" s="104">
        <v>41693</v>
      </c>
      <c r="U25" s="172" t="str">
        <f t="shared" si="0"/>
        <v>yes</v>
      </c>
      <c r="V25" s="105">
        <v>4</v>
      </c>
      <c r="W25" s="105">
        <v>4</v>
      </c>
      <c r="X25" s="105">
        <v>4</v>
      </c>
      <c r="Y25" s="105">
        <v>4</v>
      </c>
      <c r="Z25" s="105">
        <v>4</v>
      </c>
      <c r="AA25" s="105">
        <v>5</v>
      </c>
      <c r="AB25" s="105">
        <v>4</v>
      </c>
      <c r="AC25" s="105">
        <v>5</v>
      </c>
      <c r="AD25" s="105">
        <v>4</v>
      </c>
      <c r="AE25" s="105">
        <v>4</v>
      </c>
      <c r="AF25" s="105">
        <v>4</v>
      </c>
      <c r="AG25" s="105">
        <v>4</v>
      </c>
      <c r="AH25" s="105">
        <v>4</v>
      </c>
      <c r="AI25" s="105">
        <v>4</v>
      </c>
      <c r="AJ25" s="168">
        <f t="shared" si="3"/>
        <v>58.000000000000007</v>
      </c>
      <c r="AK25" s="167" t="str">
        <f t="shared" si="4"/>
        <v>high</v>
      </c>
      <c r="AL25" s="176">
        <f t="shared" si="5"/>
        <v>1.0000000000000071</v>
      </c>
      <c r="AM25" s="176" t="str">
        <f t="shared" si="6"/>
        <v>no</v>
      </c>
      <c r="AN25" s="108" t="s">
        <v>6</v>
      </c>
      <c r="AO25" s="108" t="s">
        <v>101</v>
      </c>
      <c r="AP25" s="108" t="s">
        <v>99</v>
      </c>
      <c r="AQ25" s="127" t="s">
        <v>33</v>
      </c>
      <c r="AR25" s="124"/>
      <c r="AS25" s="124"/>
      <c r="AT25" s="124"/>
      <c r="AU25" s="123"/>
      <c r="AV25" s="11"/>
    </row>
    <row r="26" spans="1:48" customFormat="1">
      <c r="A26" s="2"/>
      <c r="B26" s="114" t="s">
        <v>163</v>
      </c>
      <c r="C26" s="104">
        <v>41663</v>
      </c>
      <c r="D26" s="105">
        <v>4</v>
      </c>
      <c r="E26" s="105">
        <v>4</v>
      </c>
      <c r="F26" s="105">
        <v>5</v>
      </c>
      <c r="G26" s="105">
        <v>4</v>
      </c>
      <c r="H26" s="105">
        <v>5</v>
      </c>
      <c r="I26" s="105">
        <v>4</v>
      </c>
      <c r="J26" s="105">
        <v>5</v>
      </c>
      <c r="K26" s="105">
        <v>3</v>
      </c>
      <c r="L26" s="105">
        <v>4</v>
      </c>
      <c r="M26" s="105">
        <v>4</v>
      </c>
      <c r="N26" s="105">
        <v>4</v>
      </c>
      <c r="O26" s="105">
        <v>4</v>
      </c>
      <c r="P26" s="105">
        <v>4</v>
      </c>
      <c r="Q26" s="105">
        <v>4</v>
      </c>
      <c r="R26" s="168">
        <f t="shared" si="1"/>
        <v>58.000000000000007</v>
      </c>
      <c r="S26" s="167" t="str">
        <f t="shared" si="2"/>
        <v>high</v>
      </c>
      <c r="T26" s="104">
        <v>41694</v>
      </c>
      <c r="U26" s="172" t="str">
        <f t="shared" si="0"/>
        <v>yes</v>
      </c>
      <c r="V26" s="105">
        <v>4</v>
      </c>
      <c r="W26" s="105">
        <v>4</v>
      </c>
      <c r="X26" s="105">
        <v>5</v>
      </c>
      <c r="Y26" s="105">
        <v>4</v>
      </c>
      <c r="Z26" s="105">
        <v>5</v>
      </c>
      <c r="AA26" s="105">
        <v>5</v>
      </c>
      <c r="AB26" s="105">
        <v>5</v>
      </c>
      <c r="AC26" s="105">
        <v>3</v>
      </c>
      <c r="AD26" s="105">
        <v>4</v>
      </c>
      <c r="AE26" s="105">
        <v>4</v>
      </c>
      <c r="AF26" s="105">
        <v>4</v>
      </c>
      <c r="AG26" s="105">
        <v>4</v>
      </c>
      <c r="AH26" s="105">
        <v>4</v>
      </c>
      <c r="AI26" s="105">
        <v>4</v>
      </c>
      <c r="AJ26" s="168">
        <f t="shared" si="3"/>
        <v>59</v>
      </c>
      <c r="AK26" s="167" t="str">
        <f t="shared" si="4"/>
        <v>high</v>
      </c>
      <c r="AL26" s="176">
        <f t="shared" si="5"/>
        <v>0.99999999999999289</v>
      </c>
      <c r="AM26" s="176" t="str">
        <f t="shared" si="6"/>
        <v>no</v>
      </c>
      <c r="AN26" s="108" t="s">
        <v>15</v>
      </c>
      <c r="AO26" s="108" t="s">
        <v>98</v>
      </c>
      <c r="AP26" s="108" t="s">
        <v>99</v>
      </c>
      <c r="AQ26" s="127" t="s">
        <v>33</v>
      </c>
      <c r="AR26" s="124"/>
      <c r="AS26" s="124"/>
      <c r="AT26" s="124"/>
      <c r="AU26" s="123"/>
      <c r="AV26" s="11"/>
    </row>
    <row r="27" spans="1:48" customFormat="1">
      <c r="A27" s="2"/>
      <c r="B27" s="114" t="s">
        <v>164</v>
      </c>
      <c r="C27" s="104">
        <v>41664</v>
      </c>
      <c r="D27" s="105">
        <v>3</v>
      </c>
      <c r="E27" s="105">
        <v>4</v>
      </c>
      <c r="F27" s="105">
        <v>3</v>
      </c>
      <c r="G27" s="105">
        <v>3</v>
      </c>
      <c r="H27" s="105">
        <v>3</v>
      </c>
      <c r="I27" s="105">
        <v>3</v>
      </c>
      <c r="J27" s="105">
        <v>4</v>
      </c>
      <c r="K27" s="105">
        <v>3</v>
      </c>
      <c r="L27" s="105">
        <v>3</v>
      </c>
      <c r="M27" s="105">
        <v>3</v>
      </c>
      <c r="N27" s="105">
        <v>4</v>
      </c>
      <c r="O27" s="105">
        <v>3</v>
      </c>
      <c r="P27" s="105">
        <v>3</v>
      </c>
      <c r="Q27" s="105">
        <v>3</v>
      </c>
      <c r="R27" s="168">
        <f t="shared" si="1"/>
        <v>45</v>
      </c>
      <c r="S27" s="167" t="str">
        <f t="shared" si="2"/>
        <v>moderate</v>
      </c>
      <c r="T27" s="104">
        <v>41695</v>
      </c>
      <c r="U27" s="172" t="str">
        <f t="shared" si="0"/>
        <v>yes</v>
      </c>
      <c r="V27" s="105">
        <v>4</v>
      </c>
      <c r="W27" s="105">
        <v>4</v>
      </c>
      <c r="X27" s="105">
        <v>4</v>
      </c>
      <c r="Y27" s="105">
        <v>4</v>
      </c>
      <c r="Z27" s="105">
        <v>4</v>
      </c>
      <c r="AA27" s="105">
        <v>4</v>
      </c>
      <c r="AB27" s="105">
        <v>4</v>
      </c>
      <c r="AC27" s="105">
        <v>3</v>
      </c>
      <c r="AD27" s="105">
        <v>4</v>
      </c>
      <c r="AE27" s="105">
        <v>4</v>
      </c>
      <c r="AF27" s="105">
        <v>4</v>
      </c>
      <c r="AG27" s="105">
        <v>3</v>
      </c>
      <c r="AH27" s="105">
        <v>4</v>
      </c>
      <c r="AI27" s="105">
        <v>4</v>
      </c>
      <c r="AJ27" s="168">
        <f t="shared" si="3"/>
        <v>54</v>
      </c>
      <c r="AK27" s="167" t="str">
        <f t="shared" si="4"/>
        <v>moderate</v>
      </c>
      <c r="AL27" s="176">
        <f t="shared" si="5"/>
        <v>9</v>
      </c>
      <c r="AM27" s="176" t="str">
        <f t="shared" si="6"/>
        <v>yes</v>
      </c>
      <c r="AN27" s="108" t="s">
        <v>6</v>
      </c>
      <c r="AO27" s="108" t="s">
        <v>98</v>
      </c>
      <c r="AP27" s="108" t="s">
        <v>99</v>
      </c>
      <c r="AQ27" s="127" t="s">
        <v>100</v>
      </c>
      <c r="AR27" s="124"/>
      <c r="AS27" s="124"/>
      <c r="AT27" s="124"/>
      <c r="AU27" s="123"/>
      <c r="AV27" s="11"/>
    </row>
    <row r="28" spans="1:48" customFormat="1">
      <c r="A28" s="2"/>
      <c r="B28" s="114" t="s">
        <v>165</v>
      </c>
      <c r="C28" s="104">
        <v>41665</v>
      </c>
      <c r="D28" s="105">
        <v>3</v>
      </c>
      <c r="E28" s="105">
        <v>3</v>
      </c>
      <c r="F28" s="105">
        <v>3</v>
      </c>
      <c r="G28" s="105">
        <v>3</v>
      </c>
      <c r="H28" s="105">
        <v>3</v>
      </c>
      <c r="I28" s="105">
        <v>3</v>
      </c>
      <c r="J28" s="105">
        <v>3</v>
      </c>
      <c r="K28" s="105">
        <v>3</v>
      </c>
      <c r="L28" s="105"/>
      <c r="M28" s="105">
        <v>3</v>
      </c>
      <c r="N28" s="105">
        <v>3</v>
      </c>
      <c r="O28" s="105">
        <v>3</v>
      </c>
      <c r="P28" s="105">
        <v>3</v>
      </c>
      <c r="Q28" s="105">
        <v>3</v>
      </c>
      <c r="R28" s="168">
        <f t="shared" si="1"/>
        <v>42</v>
      </c>
      <c r="S28" s="167" t="str">
        <f t="shared" si="2"/>
        <v>moderate</v>
      </c>
      <c r="T28" s="104">
        <v>41696</v>
      </c>
      <c r="U28" s="172" t="str">
        <f t="shared" si="0"/>
        <v>yes</v>
      </c>
      <c r="V28" s="105">
        <v>4</v>
      </c>
      <c r="W28" s="105">
        <v>3</v>
      </c>
      <c r="X28" s="105">
        <v>4</v>
      </c>
      <c r="Y28" s="105">
        <v>3</v>
      </c>
      <c r="Z28" s="105">
        <v>4</v>
      </c>
      <c r="AA28" s="105">
        <v>3</v>
      </c>
      <c r="AB28" s="105">
        <v>3</v>
      </c>
      <c r="AC28" s="105">
        <v>3</v>
      </c>
      <c r="AD28" s="105">
        <v>3</v>
      </c>
      <c r="AE28" s="105">
        <v>3</v>
      </c>
      <c r="AF28" s="105">
        <v>3</v>
      </c>
      <c r="AG28" s="105">
        <v>3</v>
      </c>
      <c r="AH28" s="105">
        <v>3</v>
      </c>
      <c r="AI28" s="105">
        <v>3</v>
      </c>
      <c r="AJ28" s="168">
        <f t="shared" si="3"/>
        <v>45</v>
      </c>
      <c r="AK28" s="167" t="str">
        <f t="shared" si="4"/>
        <v>moderate</v>
      </c>
      <c r="AL28" s="176">
        <f t="shared" si="5"/>
        <v>3</v>
      </c>
      <c r="AM28" s="176" t="str">
        <f t="shared" si="6"/>
        <v>yes</v>
      </c>
      <c r="AN28" s="108" t="s">
        <v>15</v>
      </c>
      <c r="AO28" s="108" t="s">
        <v>101</v>
      </c>
      <c r="AP28" s="108" t="s">
        <v>99</v>
      </c>
      <c r="AQ28" s="127" t="s">
        <v>100</v>
      </c>
      <c r="AR28" s="124"/>
      <c r="AS28" s="124"/>
      <c r="AT28" s="124"/>
      <c r="AU28" s="123"/>
      <c r="AV28" s="11"/>
    </row>
    <row r="29" spans="1:48" customFormat="1">
      <c r="A29" s="2"/>
      <c r="B29" s="114" t="s">
        <v>166</v>
      </c>
      <c r="C29" s="104">
        <v>41666</v>
      </c>
      <c r="D29" s="105">
        <v>2</v>
      </c>
      <c r="E29" s="105">
        <v>3</v>
      </c>
      <c r="F29" s="105">
        <v>3</v>
      </c>
      <c r="G29" s="105">
        <v>2</v>
      </c>
      <c r="H29" s="105">
        <v>3</v>
      </c>
      <c r="I29" s="105">
        <v>3</v>
      </c>
      <c r="J29" s="105">
        <v>2</v>
      </c>
      <c r="K29" s="105">
        <v>2</v>
      </c>
      <c r="L29" s="105">
        <v>3</v>
      </c>
      <c r="M29" s="105">
        <v>2</v>
      </c>
      <c r="N29" s="105">
        <v>1</v>
      </c>
      <c r="O29" s="105">
        <v>1</v>
      </c>
      <c r="P29" s="105">
        <v>2</v>
      </c>
      <c r="Q29" s="105">
        <v>2</v>
      </c>
      <c r="R29" s="168">
        <f t="shared" si="1"/>
        <v>31</v>
      </c>
      <c r="S29" s="167" t="str">
        <f t="shared" si="2"/>
        <v>low</v>
      </c>
      <c r="T29" s="104">
        <v>41697</v>
      </c>
      <c r="U29" s="172" t="str">
        <f t="shared" si="0"/>
        <v>yes</v>
      </c>
      <c r="V29" s="105">
        <v>3</v>
      </c>
      <c r="W29" s="105">
        <v>3</v>
      </c>
      <c r="X29" s="105">
        <v>3</v>
      </c>
      <c r="Y29" s="105">
        <v>3</v>
      </c>
      <c r="Z29" s="105">
        <v>3</v>
      </c>
      <c r="AA29" s="105">
        <v>3</v>
      </c>
      <c r="AB29" s="105">
        <v>3</v>
      </c>
      <c r="AC29" s="105">
        <v>2</v>
      </c>
      <c r="AD29" s="105">
        <v>3</v>
      </c>
      <c r="AE29" s="105">
        <v>2</v>
      </c>
      <c r="AF29" s="105">
        <v>2</v>
      </c>
      <c r="AG29" s="105">
        <v>1</v>
      </c>
      <c r="AH29" s="105">
        <v>2</v>
      </c>
      <c r="AI29" s="105">
        <v>2</v>
      </c>
      <c r="AJ29" s="168">
        <f t="shared" si="3"/>
        <v>35</v>
      </c>
      <c r="AK29" s="167" t="str">
        <f t="shared" si="4"/>
        <v>low</v>
      </c>
      <c r="AL29" s="176">
        <f t="shared" si="5"/>
        <v>4</v>
      </c>
      <c r="AM29" s="176" t="str">
        <f t="shared" si="6"/>
        <v>yes</v>
      </c>
      <c r="AN29" s="108" t="s">
        <v>6</v>
      </c>
      <c r="AO29" s="108" t="s">
        <v>104</v>
      </c>
      <c r="AP29" s="108" t="s">
        <v>102</v>
      </c>
      <c r="AQ29" s="127" t="s">
        <v>100</v>
      </c>
      <c r="AR29" s="124"/>
      <c r="AS29" s="124"/>
      <c r="AT29" s="124"/>
      <c r="AU29" s="123"/>
      <c r="AV29" s="11"/>
    </row>
    <row r="30" spans="1:48" customFormat="1">
      <c r="A30" s="2"/>
      <c r="B30" s="114" t="s">
        <v>167</v>
      </c>
      <c r="C30" s="104">
        <v>41667</v>
      </c>
      <c r="D30" s="105">
        <v>3</v>
      </c>
      <c r="E30" s="105"/>
      <c r="F30" s="105">
        <v>3</v>
      </c>
      <c r="G30" s="105">
        <v>3</v>
      </c>
      <c r="H30" s="105">
        <v>3</v>
      </c>
      <c r="I30" s="105"/>
      <c r="J30" s="105">
        <v>3</v>
      </c>
      <c r="K30" s="105">
        <v>3</v>
      </c>
      <c r="L30" s="105">
        <v>2</v>
      </c>
      <c r="M30" s="105">
        <v>3</v>
      </c>
      <c r="N30" s="105">
        <v>3</v>
      </c>
      <c r="O30" s="105"/>
      <c r="P30" s="105">
        <v>3</v>
      </c>
      <c r="Q30" s="105"/>
      <c r="R30" s="168" t="str">
        <f t="shared" si="1"/>
        <v>MISSING</v>
      </c>
      <c r="S30" s="167" t="str">
        <f t="shared" si="2"/>
        <v/>
      </c>
      <c r="T30" s="104">
        <v>41698</v>
      </c>
      <c r="U30" s="172" t="str">
        <f t="shared" si="0"/>
        <v>yes</v>
      </c>
      <c r="V30" s="105">
        <v>3</v>
      </c>
      <c r="W30" s="105"/>
      <c r="X30" s="105">
        <v>3</v>
      </c>
      <c r="Y30" s="105">
        <v>3</v>
      </c>
      <c r="Z30" s="105">
        <v>3</v>
      </c>
      <c r="AA30" s="105"/>
      <c r="AB30" s="105">
        <v>3</v>
      </c>
      <c r="AC30" s="105">
        <v>3</v>
      </c>
      <c r="AD30" s="105">
        <v>2</v>
      </c>
      <c r="AE30" s="105">
        <v>3</v>
      </c>
      <c r="AF30" s="105">
        <v>3</v>
      </c>
      <c r="AG30" s="105"/>
      <c r="AH30" s="105">
        <v>3</v>
      </c>
      <c r="AI30" s="105"/>
      <c r="AJ30" s="168" t="str">
        <f t="shared" si="3"/>
        <v>MISSING</v>
      </c>
      <c r="AK30" s="167" t="str">
        <f t="shared" si="4"/>
        <v/>
      </c>
      <c r="AL30" s="176" t="str">
        <f t="shared" si="5"/>
        <v>MISSSING</v>
      </c>
      <c r="AM30" s="176" t="str">
        <f t="shared" si="6"/>
        <v>yes</v>
      </c>
      <c r="AN30" s="108" t="s">
        <v>15</v>
      </c>
      <c r="AO30" s="108" t="s">
        <v>104</v>
      </c>
      <c r="AP30" s="108" t="s">
        <v>102</v>
      </c>
      <c r="AQ30" s="127" t="s">
        <v>112</v>
      </c>
      <c r="AR30" s="124"/>
      <c r="AS30" s="124"/>
      <c r="AT30" s="124"/>
      <c r="AU30" s="123"/>
      <c r="AV30" s="11"/>
    </row>
    <row r="31" spans="1:48" customFormat="1">
      <c r="A31" s="2"/>
      <c r="B31" s="114" t="s">
        <v>168</v>
      </c>
      <c r="C31" s="104">
        <v>41668</v>
      </c>
      <c r="D31" s="105">
        <v>2</v>
      </c>
      <c r="E31" s="105">
        <v>3</v>
      </c>
      <c r="F31" s="105">
        <v>2</v>
      </c>
      <c r="G31" s="105">
        <v>3</v>
      </c>
      <c r="H31" s="105">
        <v>3</v>
      </c>
      <c r="I31" s="105">
        <v>3</v>
      </c>
      <c r="J31" s="105">
        <v>3</v>
      </c>
      <c r="K31" s="105">
        <v>3</v>
      </c>
      <c r="L31" s="105">
        <v>2</v>
      </c>
      <c r="M31" s="105">
        <v>2</v>
      </c>
      <c r="N31" s="105">
        <v>1</v>
      </c>
      <c r="O31" s="105">
        <v>2</v>
      </c>
      <c r="P31" s="105"/>
      <c r="Q31" s="105">
        <v>2</v>
      </c>
      <c r="R31" s="168">
        <f t="shared" si="1"/>
        <v>33.384615384615387</v>
      </c>
      <c r="S31" s="167" t="str">
        <f t="shared" si="2"/>
        <v>low</v>
      </c>
      <c r="T31" s="104">
        <v>41699</v>
      </c>
      <c r="U31" s="172" t="str">
        <f t="shared" si="0"/>
        <v>yes</v>
      </c>
      <c r="V31" s="105">
        <v>2</v>
      </c>
      <c r="W31" s="105">
        <v>3</v>
      </c>
      <c r="X31" s="105">
        <v>2</v>
      </c>
      <c r="Y31" s="105">
        <v>3</v>
      </c>
      <c r="Z31" s="105">
        <v>3</v>
      </c>
      <c r="AA31" s="105">
        <v>3</v>
      </c>
      <c r="AB31" s="105">
        <v>3</v>
      </c>
      <c r="AC31" s="105">
        <v>3</v>
      </c>
      <c r="AD31" s="105">
        <v>2</v>
      </c>
      <c r="AE31" s="105">
        <v>2</v>
      </c>
      <c r="AF31" s="105">
        <v>1</v>
      </c>
      <c r="AG31" s="105">
        <v>3</v>
      </c>
      <c r="AH31" s="105">
        <v>3</v>
      </c>
      <c r="AI31" s="105">
        <v>2</v>
      </c>
      <c r="AJ31" s="168">
        <f t="shared" si="3"/>
        <v>35</v>
      </c>
      <c r="AK31" s="167" t="str">
        <f t="shared" si="4"/>
        <v>low</v>
      </c>
      <c r="AL31" s="176">
        <f t="shared" si="5"/>
        <v>1.6153846153846132</v>
      </c>
      <c r="AM31" s="176" t="str">
        <f t="shared" si="6"/>
        <v>no</v>
      </c>
      <c r="AN31" s="108" t="s">
        <v>6</v>
      </c>
      <c r="AO31" s="108" t="s">
        <v>104</v>
      </c>
      <c r="AP31" s="108" t="s">
        <v>102</v>
      </c>
      <c r="AQ31" s="127" t="s">
        <v>33</v>
      </c>
      <c r="AR31" s="124"/>
      <c r="AS31" s="124"/>
      <c r="AT31" s="124"/>
      <c r="AU31" s="123"/>
      <c r="AV31" s="11"/>
    </row>
    <row r="32" spans="1:48" customFormat="1">
      <c r="A32" s="2"/>
      <c r="B32" s="114" t="s">
        <v>169</v>
      </c>
      <c r="C32" s="104">
        <v>41669</v>
      </c>
      <c r="D32" s="105">
        <v>3</v>
      </c>
      <c r="E32" s="105">
        <v>4</v>
      </c>
      <c r="F32" s="105">
        <v>4</v>
      </c>
      <c r="G32" s="105">
        <v>3</v>
      </c>
      <c r="H32" s="105">
        <v>4</v>
      </c>
      <c r="I32" s="105">
        <v>3</v>
      </c>
      <c r="J32" s="105">
        <v>4</v>
      </c>
      <c r="K32" s="105">
        <v>4</v>
      </c>
      <c r="L32" s="105">
        <v>4</v>
      </c>
      <c r="M32" s="105">
        <v>3</v>
      </c>
      <c r="N32" s="105"/>
      <c r="O32" s="105">
        <v>4</v>
      </c>
      <c r="P32" s="105">
        <v>4</v>
      </c>
      <c r="Q32" s="105"/>
      <c r="R32" s="168">
        <f t="shared" si="1"/>
        <v>51.333333333333329</v>
      </c>
      <c r="S32" s="167" t="str">
        <f t="shared" si="2"/>
        <v>moderate</v>
      </c>
      <c r="T32" s="104">
        <v>41700</v>
      </c>
      <c r="U32" s="172" t="str">
        <f t="shared" si="0"/>
        <v>yes</v>
      </c>
      <c r="V32" s="105">
        <v>3</v>
      </c>
      <c r="W32" s="105">
        <v>3</v>
      </c>
      <c r="X32" s="105">
        <v>3</v>
      </c>
      <c r="Y32" s="105">
        <v>3</v>
      </c>
      <c r="Z32" s="105">
        <v>4</v>
      </c>
      <c r="AA32" s="105">
        <v>3</v>
      </c>
      <c r="AB32" s="105">
        <v>4</v>
      </c>
      <c r="AC32" s="105">
        <v>3</v>
      </c>
      <c r="AD32" s="105">
        <v>4</v>
      </c>
      <c r="AE32" s="105">
        <v>3</v>
      </c>
      <c r="AF32" s="105"/>
      <c r="AG32" s="105">
        <v>4</v>
      </c>
      <c r="AH32" s="105">
        <v>4</v>
      </c>
      <c r="AI32" s="105"/>
      <c r="AJ32" s="168">
        <f t="shared" si="3"/>
        <v>47.833333333333329</v>
      </c>
      <c r="AK32" s="167" t="str">
        <f t="shared" si="4"/>
        <v>moderate</v>
      </c>
      <c r="AL32" s="176">
        <f t="shared" si="5"/>
        <v>-3.5</v>
      </c>
      <c r="AM32" s="176" t="str">
        <f t="shared" si="6"/>
        <v>no</v>
      </c>
      <c r="AN32" s="108" t="s">
        <v>6</v>
      </c>
      <c r="AO32" s="108" t="s">
        <v>104</v>
      </c>
      <c r="AP32" s="108" t="s">
        <v>105</v>
      </c>
      <c r="AQ32" s="127" t="s">
        <v>33</v>
      </c>
      <c r="AR32" s="124"/>
      <c r="AS32" s="124"/>
      <c r="AT32" s="124"/>
      <c r="AU32" s="123"/>
      <c r="AV32" s="11"/>
    </row>
    <row r="33" spans="1:48" customFormat="1">
      <c r="A33" s="2"/>
      <c r="B33" s="114" t="s">
        <v>170</v>
      </c>
      <c r="C33" s="104">
        <v>41670</v>
      </c>
      <c r="D33" s="105">
        <v>4</v>
      </c>
      <c r="E33" s="105">
        <v>4</v>
      </c>
      <c r="F33" s="105">
        <v>4</v>
      </c>
      <c r="G33" s="105">
        <v>4</v>
      </c>
      <c r="H33" s="105">
        <v>4</v>
      </c>
      <c r="I33" s="105">
        <v>4</v>
      </c>
      <c r="J33" s="105">
        <v>4</v>
      </c>
      <c r="K33" s="105">
        <v>4</v>
      </c>
      <c r="L33" s="105">
        <v>4</v>
      </c>
      <c r="M33" s="105"/>
      <c r="N33" s="105">
        <v>4</v>
      </c>
      <c r="O33" s="105">
        <v>4</v>
      </c>
      <c r="P33" s="105">
        <v>4</v>
      </c>
      <c r="Q33" s="105">
        <v>4</v>
      </c>
      <c r="R33" s="168">
        <f t="shared" si="1"/>
        <v>56</v>
      </c>
      <c r="S33" s="167" t="str">
        <f t="shared" si="2"/>
        <v>moderate</v>
      </c>
      <c r="T33" s="104">
        <v>41701</v>
      </c>
      <c r="U33" s="172" t="str">
        <f t="shared" si="0"/>
        <v>yes</v>
      </c>
      <c r="V33" s="105">
        <v>4</v>
      </c>
      <c r="W33" s="105">
        <v>4</v>
      </c>
      <c r="X33" s="105">
        <v>4</v>
      </c>
      <c r="Y33" s="105">
        <v>4</v>
      </c>
      <c r="Z33" s="105">
        <v>4</v>
      </c>
      <c r="AA33" s="105">
        <v>4</v>
      </c>
      <c r="AB33" s="105">
        <v>4</v>
      </c>
      <c r="AC33" s="105">
        <v>4</v>
      </c>
      <c r="AD33" s="105">
        <v>4</v>
      </c>
      <c r="AE33" s="105">
        <v>4</v>
      </c>
      <c r="AF33" s="105">
        <v>5</v>
      </c>
      <c r="AG33" s="105">
        <v>5</v>
      </c>
      <c r="AH33" s="105">
        <v>4</v>
      </c>
      <c r="AI33" s="105">
        <v>4</v>
      </c>
      <c r="AJ33" s="168">
        <f t="shared" si="3"/>
        <v>58.000000000000007</v>
      </c>
      <c r="AK33" s="167" t="str">
        <f t="shared" si="4"/>
        <v>high</v>
      </c>
      <c r="AL33" s="176">
        <f t="shared" si="5"/>
        <v>2.0000000000000071</v>
      </c>
      <c r="AM33" s="176" t="str">
        <f t="shared" si="6"/>
        <v>yes</v>
      </c>
      <c r="AN33" s="108" t="s">
        <v>15</v>
      </c>
      <c r="AO33" s="108" t="s">
        <v>107</v>
      </c>
      <c r="AP33" s="108" t="s">
        <v>117</v>
      </c>
      <c r="AQ33" s="127" t="s">
        <v>33</v>
      </c>
      <c r="AR33" s="124"/>
      <c r="AS33" s="124"/>
      <c r="AT33" s="124"/>
      <c r="AU33" s="123"/>
      <c r="AV33" s="11"/>
    </row>
    <row r="34" spans="1:48" customFormat="1">
      <c r="A34" s="2"/>
      <c r="B34" s="114" t="s">
        <v>171</v>
      </c>
      <c r="C34" s="104">
        <v>41671</v>
      </c>
      <c r="D34" s="105">
        <v>3</v>
      </c>
      <c r="E34" s="105">
        <v>4</v>
      </c>
      <c r="F34" s="105">
        <v>3</v>
      </c>
      <c r="G34" s="105">
        <v>4</v>
      </c>
      <c r="H34" s="105">
        <v>3</v>
      </c>
      <c r="I34" s="105">
        <v>3</v>
      </c>
      <c r="J34" s="105">
        <v>3</v>
      </c>
      <c r="K34" s="105">
        <v>3</v>
      </c>
      <c r="L34" s="105">
        <v>3</v>
      </c>
      <c r="M34" s="105">
        <v>3</v>
      </c>
      <c r="N34" s="105">
        <v>3</v>
      </c>
      <c r="O34" s="105">
        <v>3</v>
      </c>
      <c r="P34" s="105">
        <v>3</v>
      </c>
      <c r="Q34" s="105">
        <v>3</v>
      </c>
      <c r="R34" s="168">
        <f t="shared" si="1"/>
        <v>44</v>
      </c>
      <c r="S34" s="167" t="str">
        <f t="shared" si="2"/>
        <v>moderate</v>
      </c>
      <c r="T34" s="104">
        <v>41702</v>
      </c>
      <c r="U34" s="172" t="str">
        <f t="shared" si="0"/>
        <v>yes</v>
      </c>
      <c r="V34" s="105">
        <v>3</v>
      </c>
      <c r="W34" s="105">
        <v>4</v>
      </c>
      <c r="X34" s="105">
        <v>3</v>
      </c>
      <c r="Y34" s="105">
        <v>4</v>
      </c>
      <c r="Z34" s="105">
        <v>3</v>
      </c>
      <c r="AA34" s="105">
        <v>4</v>
      </c>
      <c r="AB34" s="105">
        <v>3</v>
      </c>
      <c r="AC34" s="105">
        <v>3</v>
      </c>
      <c r="AD34" s="105">
        <v>3</v>
      </c>
      <c r="AE34" s="105">
        <v>4</v>
      </c>
      <c r="AF34" s="105">
        <v>3</v>
      </c>
      <c r="AG34" s="105">
        <v>3</v>
      </c>
      <c r="AH34" s="105">
        <v>4</v>
      </c>
      <c r="AI34" s="105">
        <v>3</v>
      </c>
      <c r="AJ34" s="168">
        <f t="shared" si="3"/>
        <v>47</v>
      </c>
      <c r="AK34" s="167" t="str">
        <f t="shared" si="4"/>
        <v>moderate</v>
      </c>
      <c r="AL34" s="176">
        <f t="shared" si="5"/>
        <v>3</v>
      </c>
      <c r="AM34" s="176" t="str">
        <f t="shared" si="6"/>
        <v>yes</v>
      </c>
      <c r="AN34" s="108" t="s">
        <v>15</v>
      </c>
      <c r="AO34" s="108" t="s">
        <v>107</v>
      </c>
      <c r="AP34" s="108" t="s">
        <v>102</v>
      </c>
      <c r="AQ34" s="127" t="s">
        <v>33</v>
      </c>
      <c r="AR34" s="124"/>
      <c r="AS34" s="124"/>
      <c r="AT34" s="124"/>
      <c r="AU34" s="123"/>
      <c r="AV34" s="11"/>
    </row>
    <row r="35" spans="1:48" customFormat="1">
      <c r="A35" s="2"/>
      <c r="B35" s="114" t="s">
        <v>172</v>
      </c>
      <c r="C35" s="104">
        <v>41672</v>
      </c>
      <c r="D35" s="105">
        <v>3</v>
      </c>
      <c r="E35" s="105">
        <v>3</v>
      </c>
      <c r="F35" s="105">
        <v>3</v>
      </c>
      <c r="G35" s="105">
        <v>3</v>
      </c>
      <c r="H35" s="105">
        <v>3</v>
      </c>
      <c r="I35" s="105">
        <v>3</v>
      </c>
      <c r="J35" s="105">
        <v>3</v>
      </c>
      <c r="K35" s="105">
        <v>4</v>
      </c>
      <c r="L35" s="105">
        <v>3</v>
      </c>
      <c r="M35" s="105">
        <v>4</v>
      </c>
      <c r="N35" s="105">
        <v>4</v>
      </c>
      <c r="O35" s="105">
        <v>3</v>
      </c>
      <c r="P35" s="105">
        <v>3</v>
      </c>
      <c r="Q35" s="105">
        <v>3</v>
      </c>
      <c r="R35" s="168">
        <f t="shared" si="1"/>
        <v>45</v>
      </c>
      <c r="S35" s="167" t="str">
        <f t="shared" si="2"/>
        <v>moderate</v>
      </c>
      <c r="T35" s="104">
        <v>41703</v>
      </c>
      <c r="U35" s="172" t="str">
        <f t="shared" si="0"/>
        <v>yes</v>
      </c>
      <c r="V35" s="105">
        <v>3</v>
      </c>
      <c r="W35" s="105">
        <v>3</v>
      </c>
      <c r="X35" s="105">
        <v>3</v>
      </c>
      <c r="Y35" s="105">
        <v>3</v>
      </c>
      <c r="Z35" s="105">
        <v>3</v>
      </c>
      <c r="AA35" s="105">
        <v>3</v>
      </c>
      <c r="AB35" s="105">
        <v>3</v>
      </c>
      <c r="AC35" s="105">
        <v>4</v>
      </c>
      <c r="AD35" s="105">
        <v>4</v>
      </c>
      <c r="AE35" s="105">
        <v>4</v>
      </c>
      <c r="AF35" s="105">
        <v>4</v>
      </c>
      <c r="AG35" s="105">
        <v>3</v>
      </c>
      <c r="AH35" s="105">
        <v>4</v>
      </c>
      <c r="AI35" s="105">
        <v>3</v>
      </c>
      <c r="AJ35" s="168">
        <f t="shared" si="3"/>
        <v>47</v>
      </c>
      <c r="AK35" s="167" t="str">
        <f t="shared" si="4"/>
        <v>moderate</v>
      </c>
      <c r="AL35" s="176">
        <f t="shared" si="5"/>
        <v>2</v>
      </c>
      <c r="AM35" s="176" t="str">
        <f t="shared" si="6"/>
        <v>no</v>
      </c>
      <c r="AN35" s="108" t="s">
        <v>6</v>
      </c>
      <c r="AO35" s="108" t="s">
        <v>107</v>
      </c>
      <c r="AP35" s="108" t="s">
        <v>105</v>
      </c>
      <c r="AQ35" s="127" t="s">
        <v>33</v>
      </c>
      <c r="AR35" s="124"/>
      <c r="AS35" s="124"/>
      <c r="AT35" s="124"/>
      <c r="AU35" s="123"/>
      <c r="AV35" s="11"/>
    </row>
    <row r="36" spans="1:48" customFormat="1">
      <c r="A36" s="2"/>
      <c r="B36" s="114" t="s">
        <v>173</v>
      </c>
      <c r="C36" s="104">
        <v>41673</v>
      </c>
      <c r="D36" s="105">
        <v>4</v>
      </c>
      <c r="E36" s="105">
        <v>4</v>
      </c>
      <c r="F36" s="105">
        <v>4</v>
      </c>
      <c r="G36" s="105">
        <v>4</v>
      </c>
      <c r="H36" s="105">
        <v>5</v>
      </c>
      <c r="I36" s="105">
        <v>4</v>
      </c>
      <c r="J36" s="105">
        <v>4</v>
      </c>
      <c r="K36" s="105">
        <v>5</v>
      </c>
      <c r="L36" s="105">
        <v>4</v>
      </c>
      <c r="M36" s="105">
        <v>4</v>
      </c>
      <c r="N36" s="105">
        <v>4</v>
      </c>
      <c r="O36" s="105">
        <v>4</v>
      </c>
      <c r="P36" s="105">
        <v>4</v>
      </c>
      <c r="Q36" s="105">
        <v>4</v>
      </c>
      <c r="R36" s="168">
        <f t="shared" si="1"/>
        <v>58.000000000000007</v>
      </c>
      <c r="S36" s="167" t="str">
        <f t="shared" si="2"/>
        <v>high</v>
      </c>
      <c r="T36" s="104">
        <v>41704</v>
      </c>
      <c r="U36" s="172" t="str">
        <f t="shared" si="0"/>
        <v>yes</v>
      </c>
      <c r="V36" s="105">
        <v>4</v>
      </c>
      <c r="W36" s="105">
        <v>4</v>
      </c>
      <c r="X36" s="105">
        <v>4</v>
      </c>
      <c r="Y36" s="105">
        <v>4</v>
      </c>
      <c r="Z36" s="105">
        <v>5</v>
      </c>
      <c r="AA36" s="105">
        <v>4</v>
      </c>
      <c r="AB36" s="105">
        <v>4</v>
      </c>
      <c r="AC36" s="105">
        <v>5</v>
      </c>
      <c r="AD36" s="105">
        <v>4</v>
      </c>
      <c r="AE36" s="105">
        <v>4</v>
      </c>
      <c r="AF36" s="105">
        <v>4</v>
      </c>
      <c r="AG36" s="105">
        <v>4</v>
      </c>
      <c r="AH36" s="105">
        <v>4</v>
      </c>
      <c r="AI36" s="105">
        <v>4</v>
      </c>
      <c r="AJ36" s="168">
        <f t="shared" si="3"/>
        <v>58.000000000000007</v>
      </c>
      <c r="AK36" s="167" t="str">
        <f t="shared" si="4"/>
        <v>high</v>
      </c>
      <c r="AL36" s="176">
        <f t="shared" si="5"/>
        <v>0</v>
      </c>
      <c r="AM36" s="176" t="str">
        <f t="shared" si="6"/>
        <v>no</v>
      </c>
      <c r="AN36" s="108" t="s">
        <v>6</v>
      </c>
      <c r="AO36" s="108" t="s">
        <v>107</v>
      </c>
      <c r="AP36" s="108" t="s">
        <v>102</v>
      </c>
      <c r="AQ36" s="127" t="s">
        <v>33</v>
      </c>
      <c r="AR36" s="124"/>
      <c r="AS36" s="124"/>
      <c r="AT36" s="124"/>
      <c r="AU36" s="123"/>
      <c r="AV36" s="11"/>
    </row>
    <row r="37" spans="1:48" customFormat="1">
      <c r="A37" s="2"/>
      <c r="B37" s="114" t="s">
        <v>174</v>
      </c>
      <c r="C37" s="104">
        <v>41674</v>
      </c>
      <c r="D37" s="105">
        <v>4</v>
      </c>
      <c r="E37" s="105">
        <v>5</v>
      </c>
      <c r="F37" s="105">
        <v>4</v>
      </c>
      <c r="G37" s="105">
        <v>5</v>
      </c>
      <c r="H37" s="105">
        <v>4</v>
      </c>
      <c r="I37" s="105">
        <v>5</v>
      </c>
      <c r="J37" s="105">
        <v>4</v>
      </c>
      <c r="K37" s="105">
        <v>5</v>
      </c>
      <c r="L37" s="105">
        <v>4</v>
      </c>
      <c r="M37" s="105">
        <v>5</v>
      </c>
      <c r="N37" s="105">
        <v>4</v>
      </c>
      <c r="O37" s="105">
        <v>5</v>
      </c>
      <c r="P37" s="105">
        <v>4</v>
      </c>
      <c r="Q37" s="105">
        <v>5</v>
      </c>
      <c r="R37" s="168">
        <f t="shared" si="1"/>
        <v>63</v>
      </c>
      <c r="S37" s="167" t="str">
        <f t="shared" si="2"/>
        <v>high</v>
      </c>
      <c r="T37" s="104">
        <v>41705</v>
      </c>
      <c r="U37" s="172" t="str">
        <f t="shared" si="0"/>
        <v>yes</v>
      </c>
      <c r="V37" s="105">
        <v>4</v>
      </c>
      <c r="W37" s="105">
        <v>5</v>
      </c>
      <c r="X37" s="105">
        <v>5</v>
      </c>
      <c r="Y37" s="105">
        <v>5</v>
      </c>
      <c r="Z37" s="105">
        <v>4</v>
      </c>
      <c r="AA37" s="105">
        <v>5</v>
      </c>
      <c r="AB37" s="105">
        <v>4</v>
      </c>
      <c r="AC37" s="105">
        <v>5</v>
      </c>
      <c r="AD37" s="105">
        <v>4</v>
      </c>
      <c r="AE37" s="105">
        <v>5</v>
      </c>
      <c r="AF37" s="105">
        <v>4</v>
      </c>
      <c r="AG37" s="105">
        <v>5</v>
      </c>
      <c r="AH37" s="105">
        <v>5</v>
      </c>
      <c r="AI37" s="105">
        <v>5</v>
      </c>
      <c r="AJ37" s="168">
        <f t="shared" si="3"/>
        <v>65</v>
      </c>
      <c r="AK37" s="167" t="str">
        <f t="shared" si="4"/>
        <v>high</v>
      </c>
      <c r="AL37" s="176">
        <f t="shared" si="5"/>
        <v>2</v>
      </c>
      <c r="AM37" s="176" t="str">
        <f t="shared" si="6"/>
        <v>no</v>
      </c>
      <c r="AN37" s="108" t="s">
        <v>6</v>
      </c>
      <c r="AO37" s="108" t="s">
        <v>98</v>
      </c>
      <c r="AP37" s="108" t="s">
        <v>102</v>
      </c>
      <c r="AQ37" s="127" t="s">
        <v>33</v>
      </c>
      <c r="AR37" s="124"/>
      <c r="AS37" s="124"/>
      <c r="AT37" s="124"/>
      <c r="AU37" s="123"/>
      <c r="AV37" s="11"/>
    </row>
    <row r="38" spans="1:48" customFormat="1">
      <c r="A38" s="2"/>
      <c r="B38" s="114" t="s">
        <v>175</v>
      </c>
      <c r="C38" s="104">
        <v>41675</v>
      </c>
      <c r="D38" s="105">
        <v>3</v>
      </c>
      <c r="E38" s="105">
        <v>4</v>
      </c>
      <c r="F38" s="105">
        <v>3</v>
      </c>
      <c r="G38" s="105">
        <v>4</v>
      </c>
      <c r="H38" s="105">
        <v>4</v>
      </c>
      <c r="I38" s="105">
        <v>4</v>
      </c>
      <c r="J38" s="105">
        <v>4</v>
      </c>
      <c r="K38" s="105">
        <v>4</v>
      </c>
      <c r="L38" s="105">
        <v>4</v>
      </c>
      <c r="M38" s="105">
        <v>4</v>
      </c>
      <c r="N38" s="105">
        <v>4</v>
      </c>
      <c r="O38" s="105">
        <v>3</v>
      </c>
      <c r="P38" s="105">
        <v>4</v>
      </c>
      <c r="Q38" s="105">
        <v>4</v>
      </c>
      <c r="R38" s="168">
        <f t="shared" si="1"/>
        <v>53</v>
      </c>
      <c r="S38" s="167" t="str">
        <f t="shared" si="2"/>
        <v>moderate</v>
      </c>
      <c r="T38" s="104">
        <v>41706</v>
      </c>
      <c r="U38" s="172" t="str">
        <f t="shared" si="0"/>
        <v>yes</v>
      </c>
      <c r="V38" s="105">
        <v>4</v>
      </c>
      <c r="W38" s="105">
        <v>4</v>
      </c>
      <c r="X38" s="105">
        <v>3</v>
      </c>
      <c r="Y38" s="105">
        <v>4</v>
      </c>
      <c r="Z38" s="105">
        <v>4</v>
      </c>
      <c r="AA38" s="105">
        <v>4</v>
      </c>
      <c r="AB38" s="105">
        <v>4</v>
      </c>
      <c r="AC38" s="105">
        <v>4</v>
      </c>
      <c r="AD38" s="105">
        <v>4</v>
      </c>
      <c r="AE38" s="105">
        <v>4</v>
      </c>
      <c r="AF38" s="105">
        <v>4</v>
      </c>
      <c r="AG38" s="105">
        <v>3</v>
      </c>
      <c r="AH38" s="105">
        <v>4</v>
      </c>
      <c r="AI38" s="105">
        <v>4</v>
      </c>
      <c r="AJ38" s="168">
        <f t="shared" si="3"/>
        <v>54</v>
      </c>
      <c r="AK38" s="167" t="str">
        <f t="shared" si="4"/>
        <v>moderate</v>
      </c>
      <c r="AL38" s="176">
        <f t="shared" si="5"/>
        <v>1</v>
      </c>
      <c r="AM38" s="176" t="str">
        <f t="shared" si="6"/>
        <v>no</v>
      </c>
      <c r="AN38" s="108" t="s">
        <v>6</v>
      </c>
      <c r="AO38" s="108" t="s">
        <v>110</v>
      </c>
      <c r="AP38" s="108" t="s">
        <v>105</v>
      </c>
      <c r="AQ38" s="127" t="s">
        <v>103</v>
      </c>
      <c r="AR38" s="124"/>
      <c r="AS38" s="124"/>
      <c r="AT38" s="124"/>
      <c r="AU38" s="123"/>
      <c r="AV38" s="11"/>
    </row>
    <row r="39" spans="1:48" customFormat="1">
      <c r="A39" s="2"/>
      <c r="B39" s="114" t="s">
        <v>176</v>
      </c>
      <c r="C39" s="104">
        <v>41676</v>
      </c>
      <c r="D39" s="105">
        <v>3</v>
      </c>
      <c r="E39" s="105">
        <v>4</v>
      </c>
      <c r="F39" s="105">
        <v>4</v>
      </c>
      <c r="G39" s="105">
        <v>4</v>
      </c>
      <c r="H39" s="105">
        <v>3</v>
      </c>
      <c r="I39" s="105">
        <v>3</v>
      </c>
      <c r="J39" s="105">
        <v>4</v>
      </c>
      <c r="K39" s="105">
        <v>4</v>
      </c>
      <c r="L39" s="105">
        <v>3</v>
      </c>
      <c r="M39" s="105">
        <v>4</v>
      </c>
      <c r="N39" s="105">
        <v>3</v>
      </c>
      <c r="O39" s="105">
        <v>4</v>
      </c>
      <c r="P39" s="105">
        <v>4</v>
      </c>
      <c r="Q39" s="105">
        <v>4</v>
      </c>
      <c r="R39" s="168">
        <f t="shared" si="1"/>
        <v>51</v>
      </c>
      <c r="S39" s="167" t="str">
        <f t="shared" si="2"/>
        <v>moderate</v>
      </c>
      <c r="T39" s="104">
        <v>41707</v>
      </c>
      <c r="U39" s="172" t="str">
        <f t="shared" si="0"/>
        <v>yes</v>
      </c>
      <c r="V39" s="105">
        <v>4</v>
      </c>
      <c r="W39" s="105">
        <v>4</v>
      </c>
      <c r="X39" s="105">
        <v>4</v>
      </c>
      <c r="Y39" s="105">
        <v>4</v>
      </c>
      <c r="Z39" s="105">
        <v>3</v>
      </c>
      <c r="AA39" s="105">
        <v>3</v>
      </c>
      <c r="AB39" s="105">
        <v>4</v>
      </c>
      <c r="AC39" s="105">
        <v>4</v>
      </c>
      <c r="AD39" s="105">
        <v>3</v>
      </c>
      <c r="AE39" s="105">
        <v>4</v>
      </c>
      <c r="AF39" s="105">
        <v>3</v>
      </c>
      <c r="AG39" s="105">
        <v>4</v>
      </c>
      <c r="AH39" s="105">
        <v>4</v>
      </c>
      <c r="AI39" s="105">
        <v>4</v>
      </c>
      <c r="AJ39" s="168">
        <f t="shared" si="3"/>
        <v>52</v>
      </c>
      <c r="AK39" s="167" t="str">
        <f t="shared" si="4"/>
        <v>moderate</v>
      </c>
      <c r="AL39" s="176">
        <f t="shared" si="5"/>
        <v>1</v>
      </c>
      <c r="AM39" s="176" t="str">
        <f t="shared" si="6"/>
        <v>no</v>
      </c>
      <c r="AN39" s="108" t="s">
        <v>6</v>
      </c>
      <c r="AO39" s="108" t="s">
        <v>110</v>
      </c>
      <c r="AP39" s="108" t="s">
        <v>102</v>
      </c>
      <c r="AQ39" s="127" t="s">
        <v>106</v>
      </c>
      <c r="AR39" s="124"/>
      <c r="AS39" s="124"/>
      <c r="AT39" s="124"/>
      <c r="AU39" s="123"/>
      <c r="AV39" s="11"/>
    </row>
    <row r="40" spans="1:48" customFormat="1">
      <c r="A40" s="2"/>
      <c r="B40" s="114" t="s">
        <v>177</v>
      </c>
      <c r="C40" s="104">
        <v>41677</v>
      </c>
      <c r="D40" s="105">
        <v>3</v>
      </c>
      <c r="E40" s="105">
        <v>4</v>
      </c>
      <c r="F40" s="105">
        <v>4</v>
      </c>
      <c r="G40" s="105">
        <v>4</v>
      </c>
      <c r="H40" s="105">
        <v>4</v>
      </c>
      <c r="I40" s="105">
        <v>3</v>
      </c>
      <c r="J40" s="105">
        <v>4</v>
      </c>
      <c r="K40" s="105">
        <v>4</v>
      </c>
      <c r="L40" s="105">
        <v>3</v>
      </c>
      <c r="M40" s="105">
        <v>4</v>
      </c>
      <c r="N40" s="105">
        <v>4</v>
      </c>
      <c r="O40" s="105">
        <v>4</v>
      </c>
      <c r="P40" s="105">
        <v>3</v>
      </c>
      <c r="Q40" s="105">
        <v>4</v>
      </c>
      <c r="R40" s="168">
        <f t="shared" si="1"/>
        <v>52</v>
      </c>
      <c r="S40" s="167" t="str">
        <f t="shared" si="2"/>
        <v>moderate</v>
      </c>
      <c r="T40" s="104">
        <v>41708</v>
      </c>
      <c r="U40" s="172" t="str">
        <f t="shared" si="0"/>
        <v>yes</v>
      </c>
      <c r="V40" s="105">
        <v>4</v>
      </c>
      <c r="W40" s="105">
        <v>4</v>
      </c>
      <c r="X40" s="105">
        <v>4</v>
      </c>
      <c r="Y40" s="105">
        <v>4</v>
      </c>
      <c r="Z40" s="105">
        <v>4</v>
      </c>
      <c r="AA40" s="105">
        <v>3</v>
      </c>
      <c r="AB40" s="105">
        <v>4</v>
      </c>
      <c r="AC40" s="105">
        <v>4</v>
      </c>
      <c r="AD40" s="105">
        <v>3</v>
      </c>
      <c r="AE40" s="105">
        <v>4</v>
      </c>
      <c r="AF40" s="105">
        <v>4</v>
      </c>
      <c r="AG40" s="105">
        <v>4</v>
      </c>
      <c r="AH40" s="105">
        <v>3</v>
      </c>
      <c r="AI40" s="105">
        <v>4</v>
      </c>
      <c r="AJ40" s="168">
        <f t="shared" si="3"/>
        <v>53</v>
      </c>
      <c r="AK40" s="167" t="str">
        <f t="shared" si="4"/>
        <v>moderate</v>
      </c>
      <c r="AL40" s="176">
        <f t="shared" si="5"/>
        <v>1</v>
      </c>
      <c r="AM40" s="176" t="str">
        <f t="shared" si="6"/>
        <v>no</v>
      </c>
      <c r="AN40" s="108" t="s">
        <v>15</v>
      </c>
      <c r="AO40" s="108" t="s">
        <v>110</v>
      </c>
      <c r="AP40" s="108" t="s">
        <v>102</v>
      </c>
      <c r="AQ40" s="127" t="s">
        <v>103</v>
      </c>
      <c r="AR40" s="124"/>
      <c r="AS40" s="124"/>
      <c r="AT40" s="124"/>
      <c r="AU40" s="123"/>
      <c r="AV40" s="11"/>
    </row>
    <row r="41" spans="1:48" customFormat="1">
      <c r="A41" s="2"/>
      <c r="B41" s="114" t="s">
        <v>178</v>
      </c>
      <c r="C41" s="104">
        <v>41678</v>
      </c>
      <c r="D41" s="105">
        <v>4</v>
      </c>
      <c r="E41" s="105">
        <v>5</v>
      </c>
      <c r="F41" s="105">
        <v>4</v>
      </c>
      <c r="G41" s="105">
        <v>3</v>
      </c>
      <c r="H41" s="105">
        <v>4</v>
      </c>
      <c r="I41" s="105">
        <v>5</v>
      </c>
      <c r="J41" s="105">
        <v>4</v>
      </c>
      <c r="K41" s="105">
        <v>4</v>
      </c>
      <c r="L41" s="105">
        <v>3</v>
      </c>
      <c r="M41" s="105">
        <v>4</v>
      </c>
      <c r="N41" s="105">
        <v>4</v>
      </c>
      <c r="O41" s="105">
        <v>4</v>
      </c>
      <c r="P41" s="105">
        <v>4</v>
      </c>
      <c r="Q41" s="105">
        <v>4</v>
      </c>
      <c r="R41" s="168">
        <f t="shared" si="1"/>
        <v>56</v>
      </c>
      <c r="S41" s="167" t="str">
        <f t="shared" si="2"/>
        <v>moderate</v>
      </c>
      <c r="T41" s="104">
        <v>41709</v>
      </c>
      <c r="U41" s="172" t="str">
        <f t="shared" si="0"/>
        <v>yes</v>
      </c>
      <c r="V41" s="105">
        <v>4</v>
      </c>
      <c r="W41" s="105">
        <v>5</v>
      </c>
      <c r="X41" s="105">
        <v>4</v>
      </c>
      <c r="Y41" s="105">
        <v>3</v>
      </c>
      <c r="Z41" s="105">
        <v>4</v>
      </c>
      <c r="AA41" s="105">
        <v>5</v>
      </c>
      <c r="AB41" s="105">
        <v>4</v>
      </c>
      <c r="AC41" s="105">
        <v>4</v>
      </c>
      <c r="AD41" s="105">
        <v>3</v>
      </c>
      <c r="AE41" s="105">
        <v>4</v>
      </c>
      <c r="AF41" s="105">
        <v>4</v>
      </c>
      <c r="AG41" s="105">
        <v>4</v>
      </c>
      <c r="AH41" s="105">
        <v>4</v>
      </c>
      <c r="AI41" s="105">
        <v>4</v>
      </c>
      <c r="AJ41" s="168">
        <f t="shared" si="3"/>
        <v>56</v>
      </c>
      <c r="AK41" s="167" t="str">
        <f t="shared" si="4"/>
        <v>moderate</v>
      </c>
      <c r="AL41" s="176">
        <f t="shared" si="5"/>
        <v>0</v>
      </c>
      <c r="AM41" s="176" t="str">
        <f t="shared" si="6"/>
        <v>no</v>
      </c>
      <c r="AN41" s="108" t="s">
        <v>6</v>
      </c>
      <c r="AO41" s="108" t="s">
        <v>113</v>
      </c>
      <c r="AP41" s="108" t="s">
        <v>119</v>
      </c>
      <c r="AQ41" s="127" t="s">
        <v>100</v>
      </c>
      <c r="AR41" s="124"/>
      <c r="AS41" s="124"/>
      <c r="AT41" s="124"/>
      <c r="AU41" s="123"/>
      <c r="AV41" s="11"/>
    </row>
    <row r="42" spans="1:48" customFormat="1">
      <c r="A42" s="2"/>
      <c r="B42" s="114" t="s">
        <v>179</v>
      </c>
      <c r="C42" s="104">
        <v>41679</v>
      </c>
      <c r="D42" s="105">
        <v>3</v>
      </c>
      <c r="E42" s="105">
        <v>3</v>
      </c>
      <c r="F42" s="105">
        <v>3</v>
      </c>
      <c r="G42" s="105">
        <v>3</v>
      </c>
      <c r="H42" s="105">
        <v>3</v>
      </c>
      <c r="I42" s="105">
        <v>2</v>
      </c>
      <c r="J42" s="105">
        <v>3</v>
      </c>
      <c r="K42" s="105">
        <v>3</v>
      </c>
      <c r="L42" s="105">
        <v>2</v>
      </c>
      <c r="M42" s="105">
        <v>3</v>
      </c>
      <c r="N42" s="105">
        <v>3</v>
      </c>
      <c r="O42" s="105">
        <v>3</v>
      </c>
      <c r="P42" s="105">
        <v>3</v>
      </c>
      <c r="Q42" s="105">
        <v>3</v>
      </c>
      <c r="R42" s="168">
        <f t="shared" si="1"/>
        <v>40</v>
      </c>
      <c r="S42" s="167" t="str">
        <f t="shared" si="2"/>
        <v>low</v>
      </c>
      <c r="T42" s="104">
        <v>41710</v>
      </c>
      <c r="U42" s="172" t="str">
        <f t="shared" si="0"/>
        <v>yes</v>
      </c>
      <c r="V42" s="105">
        <v>4</v>
      </c>
      <c r="W42" s="105">
        <v>3</v>
      </c>
      <c r="X42" s="105">
        <v>3</v>
      </c>
      <c r="Y42" s="105">
        <v>4</v>
      </c>
      <c r="Z42" s="105">
        <v>3</v>
      </c>
      <c r="AA42" s="105">
        <v>3</v>
      </c>
      <c r="AB42" s="105">
        <v>3</v>
      </c>
      <c r="AC42" s="105">
        <v>3</v>
      </c>
      <c r="AD42" s="105">
        <v>3</v>
      </c>
      <c r="AE42" s="105">
        <v>3</v>
      </c>
      <c r="AF42" s="105">
        <v>3</v>
      </c>
      <c r="AG42" s="105">
        <v>3</v>
      </c>
      <c r="AH42" s="105">
        <v>3</v>
      </c>
      <c r="AI42" s="105">
        <v>3</v>
      </c>
      <c r="AJ42" s="168">
        <f t="shared" si="3"/>
        <v>44</v>
      </c>
      <c r="AK42" s="167" t="str">
        <f t="shared" si="4"/>
        <v>moderate</v>
      </c>
      <c r="AL42" s="176">
        <f t="shared" si="5"/>
        <v>4</v>
      </c>
      <c r="AM42" s="176" t="str">
        <f t="shared" si="6"/>
        <v>yes</v>
      </c>
      <c r="AN42" s="108" t="s">
        <v>15</v>
      </c>
      <c r="AO42" s="108" t="s">
        <v>113</v>
      </c>
      <c r="AP42" s="108" t="s">
        <v>119</v>
      </c>
      <c r="AQ42" s="127" t="s">
        <v>33</v>
      </c>
      <c r="AR42" s="124"/>
      <c r="AS42" s="124"/>
      <c r="AT42" s="124"/>
      <c r="AU42" s="123"/>
      <c r="AV42" s="11"/>
    </row>
    <row r="43" spans="1:48" customFormat="1">
      <c r="A43" s="2"/>
      <c r="B43" s="114"/>
      <c r="C43" s="107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68" t="str">
        <f t="shared" si="1"/>
        <v>MISSING</v>
      </c>
      <c r="S43" s="167" t="str">
        <f t="shared" si="2"/>
        <v/>
      </c>
      <c r="T43" s="107"/>
      <c r="U43" s="172" t="str">
        <f t="shared" si="0"/>
        <v>no</v>
      </c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5"/>
      <c r="AH43" s="105"/>
      <c r="AI43" s="105"/>
      <c r="AJ43" s="168" t="str">
        <f t="shared" si="3"/>
        <v>MISSING</v>
      </c>
      <c r="AK43" s="167" t="str">
        <f t="shared" si="4"/>
        <v/>
      </c>
      <c r="AL43" s="176" t="str">
        <f t="shared" si="5"/>
        <v>MISSSING</v>
      </c>
      <c r="AM43" s="176" t="str">
        <f t="shared" si="6"/>
        <v>yes</v>
      </c>
      <c r="AN43" s="108"/>
      <c r="AO43" s="108"/>
      <c r="AP43" s="108"/>
      <c r="AQ43" s="127"/>
      <c r="AR43" s="124"/>
      <c r="AS43" s="124"/>
      <c r="AT43" s="124"/>
      <c r="AU43" s="123"/>
      <c r="AV43" s="11"/>
    </row>
    <row r="44" spans="1:48" customFormat="1">
      <c r="A44" s="2"/>
      <c r="B44" s="114"/>
      <c r="C44" s="107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5"/>
      <c r="P44" s="105"/>
      <c r="Q44" s="105"/>
      <c r="R44" s="168" t="str">
        <f t="shared" si="1"/>
        <v>MISSING</v>
      </c>
      <c r="S44" s="167" t="str">
        <f t="shared" si="2"/>
        <v/>
      </c>
      <c r="T44" s="107"/>
      <c r="U44" s="172" t="str">
        <f t="shared" si="0"/>
        <v>no</v>
      </c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5"/>
      <c r="AH44" s="105"/>
      <c r="AI44" s="105"/>
      <c r="AJ44" s="168" t="str">
        <f t="shared" si="3"/>
        <v>MISSING</v>
      </c>
      <c r="AK44" s="167" t="str">
        <f t="shared" si="4"/>
        <v/>
      </c>
      <c r="AL44" s="176" t="str">
        <f t="shared" si="5"/>
        <v>MISSSING</v>
      </c>
      <c r="AM44" s="176" t="str">
        <f t="shared" si="6"/>
        <v>yes</v>
      </c>
      <c r="AN44" s="108"/>
      <c r="AO44" s="108"/>
      <c r="AP44" s="108"/>
      <c r="AQ44" s="127"/>
      <c r="AR44" s="124"/>
      <c r="AS44" s="124"/>
      <c r="AT44" s="124"/>
      <c r="AU44" s="123"/>
      <c r="AV44" s="11"/>
    </row>
    <row r="45" spans="1:48" customFormat="1">
      <c r="A45" s="2"/>
      <c r="B45" s="114"/>
      <c r="C45" s="107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68" t="str">
        <f t="shared" si="1"/>
        <v>MISSING</v>
      </c>
      <c r="S45" s="167" t="str">
        <f t="shared" si="2"/>
        <v/>
      </c>
      <c r="T45" s="107"/>
      <c r="U45" s="172" t="str">
        <f t="shared" si="0"/>
        <v>no</v>
      </c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5"/>
      <c r="AH45" s="105"/>
      <c r="AI45" s="105"/>
      <c r="AJ45" s="168" t="str">
        <f t="shared" si="3"/>
        <v>MISSING</v>
      </c>
      <c r="AK45" s="167" t="str">
        <f t="shared" si="4"/>
        <v/>
      </c>
      <c r="AL45" s="176" t="str">
        <f t="shared" si="5"/>
        <v>MISSSING</v>
      </c>
      <c r="AM45" s="176" t="str">
        <f t="shared" si="6"/>
        <v>yes</v>
      </c>
      <c r="AN45" s="108"/>
      <c r="AO45" s="108"/>
      <c r="AP45" s="108"/>
      <c r="AQ45" s="127"/>
      <c r="AR45" s="124"/>
      <c r="AS45" s="124"/>
      <c r="AT45" s="124"/>
      <c r="AU45" s="123"/>
      <c r="AV45" s="11"/>
    </row>
    <row r="46" spans="1:48" customFormat="1">
      <c r="A46" s="2"/>
      <c r="B46" s="114"/>
      <c r="C46" s="107"/>
      <c r="D46" s="106"/>
      <c r="E46" s="106"/>
      <c r="F46" s="106"/>
      <c r="G46" s="106"/>
      <c r="H46" s="106"/>
      <c r="I46" s="106"/>
      <c r="J46" s="106"/>
      <c r="K46" s="106"/>
      <c r="L46" s="106"/>
      <c r="M46" s="106"/>
      <c r="N46" s="106"/>
      <c r="O46" s="105"/>
      <c r="P46" s="105"/>
      <c r="Q46" s="105"/>
      <c r="R46" s="168" t="str">
        <f t="shared" si="1"/>
        <v>MISSING</v>
      </c>
      <c r="S46" s="167" t="str">
        <f t="shared" si="2"/>
        <v/>
      </c>
      <c r="T46" s="107"/>
      <c r="U46" s="172" t="str">
        <f t="shared" si="0"/>
        <v>no</v>
      </c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5"/>
      <c r="AH46" s="105"/>
      <c r="AI46" s="105"/>
      <c r="AJ46" s="168" t="str">
        <f t="shared" si="3"/>
        <v>MISSING</v>
      </c>
      <c r="AK46" s="167" t="str">
        <f t="shared" si="4"/>
        <v/>
      </c>
      <c r="AL46" s="176" t="str">
        <f t="shared" si="5"/>
        <v>MISSSING</v>
      </c>
      <c r="AM46" s="176" t="str">
        <f t="shared" si="6"/>
        <v>yes</v>
      </c>
      <c r="AN46" s="108"/>
      <c r="AO46" s="108"/>
      <c r="AP46" s="108"/>
      <c r="AQ46" s="127"/>
      <c r="AR46" s="124"/>
      <c r="AS46" s="124"/>
      <c r="AT46" s="124"/>
      <c r="AU46" s="123"/>
      <c r="AV46" s="11"/>
    </row>
    <row r="47" spans="1:48" customFormat="1">
      <c r="A47" s="2"/>
      <c r="B47" s="114"/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68" t="str">
        <f t="shared" si="1"/>
        <v>MISSING</v>
      </c>
      <c r="S47" s="167" t="str">
        <f t="shared" si="2"/>
        <v/>
      </c>
      <c r="T47" s="107"/>
      <c r="U47" s="172" t="str">
        <f t="shared" si="0"/>
        <v>no</v>
      </c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5"/>
      <c r="AH47" s="105"/>
      <c r="AI47" s="105"/>
      <c r="AJ47" s="168" t="str">
        <f t="shared" si="3"/>
        <v>MISSING</v>
      </c>
      <c r="AK47" s="167" t="str">
        <f t="shared" si="4"/>
        <v/>
      </c>
      <c r="AL47" s="176" t="str">
        <f t="shared" si="5"/>
        <v>MISSSING</v>
      </c>
      <c r="AM47" s="176" t="str">
        <f t="shared" si="6"/>
        <v>yes</v>
      </c>
      <c r="AN47" s="108"/>
      <c r="AO47" s="108"/>
      <c r="AP47" s="108"/>
      <c r="AQ47" s="127"/>
      <c r="AR47" s="124"/>
      <c r="AS47" s="124"/>
      <c r="AT47" s="124"/>
      <c r="AU47" s="123"/>
      <c r="AV47" s="11"/>
    </row>
    <row r="48" spans="1:48" customFormat="1">
      <c r="A48" s="2"/>
      <c r="B48" s="114"/>
      <c r="C48" s="108"/>
      <c r="D48" s="108"/>
      <c r="E48" s="108"/>
      <c r="F48" s="108"/>
      <c r="G48" s="108"/>
      <c r="H48" s="108"/>
      <c r="I48" s="108"/>
      <c r="J48" s="108"/>
      <c r="K48" s="108"/>
      <c r="L48" s="108"/>
      <c r="M48" s="108"/>
      <c r="N48" s="108"/>
      <c r="O48" s="108"/>
      <c r="P48" s="108"/>
      <c r="Q48" s="108"/>
      <c r="R48" s="168" t="str">
        <f t="shared" si="1"/>
        <v>MISSING</v>
      </c>
      <c r="S48" s="167" t="str">
        <f t="shared" si="2"/>
        <v/>
      </c>
      <c r="T48" s="107"/>
      <c r="U48" s="172" t="str">
        <f t="shared" si="0"/>
        <v>no</v>
      </c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5"/>
      <c r="AH48" s="105"/>
      <c r="AI48" s="105"/>
      <c r="AJ48" s="168" t="str">
        <f t="shared" si="3"/>
        <v>MISSING</v>
      </c>
      <c r="AK48" s="167" t="str">
        <f t="shared" si="4"/>
        <v/>
      </c>
      <c r="AL48" s="176" t="str">
        <f t="shared" si="5"/>
        <v>MISSSING</v>
      </c>
      <c r="AM48" s="176" t="str">
        <f t="shared" si="6"/>
        <v>yes</v>
      </c>
      <c r="AN48" s="108"/>
      <c r="AO48" s="108"/>
      <c r="AP48" s="108"/>
      <c r="AQ48" s="127"/>
      <c r="AR48" s="124"/>
      <c r="AS48" s="124"/>
      <c r="AT48" s="124"/>
      <c r="AU48" s="123"/>
      <c r="AV48" s="11"/>
    </row>
    <row r="49" spans="1:48" customFormat="1">
      <c r="A49" s="2"/>
      <c r="B49" s="114"/>
      <c r="C49" s="108"/>
      <c r="D49" s="108"/>
      <c r="E49" s="108"/>
      <c r="F49" s="108"/>
      <c r="G49" s="108"/>
      <c r="H49" s="108"/>
      <c r="I49" s="108"/>
      <c r="J49" s="108"/>
      <c r="K49" s="108"/>
      <c r="L49" s="108"/>
      <c r="M49" s="108"/>
      <c r="N49" s="108"/>
      <c r="O49" s="108"/>
      <c r="P49" s="108"/>
      <c r="Q49" s="108"/>
      <c r="R49" s="168" t="str">
        <f t="shared" si="1"/>
        <v>MISSING</v>
      </c>
      <c r="S49" s="167" t="str">
        <f t="shared" si="2"/>
        <v/>
      </c>
      <c r="T49" s="107"/>
      <c r="U49" s="172" t="str">
        <f t="shared" si="0"/>
        <v>no</v>
      </c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5"/>
      <c r="AH49" s="105"/>
      <c r="AI49" s="105"/>
      <c r="AJ49" s="168" t="str">
        <f t="shared" si="3"/>
        <v>MISSING</v>
      </c>
      <c r="AK49" s="167" t="str">
        <f t="shared" si="4"/>
        <v/>
      </c>
      <c r="AL49" s="176" t="str">
        <f t="shared" si="5"/>
        <v>MISSSING</v>
      </c>
      <c r="AM49" s="176" t="str">
        <f t="shared" si="6"/>
        <v>yes</v>
      </c>
      <c r="AN49" s="108"/>
      <c r="AO49" s="108"/>
      <c r="AP49" s="108"/>
      <c r="AQ49" s="127"/>
      <c r="AR49" s="124"/>
      <c r="AS49" s="124"/>
      <c r="AT49" s="124"/>
      <c r="AU49" s="123"/>
      <c r="AV49" s="11"/>
    </row>
    <row r="50" spans="1:48" customFormat="1">
      <c r="A50" s="2"/>
      <c r="B50" s="114"/>
      <c r="C50" s="108"/>
      <c r="D50" s="108"/>
      <c r="E50" s="108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  <c r="R50" s="168" t="str">
        <f t="shared" si="1"/>
        <v>MISSING</v>
      </c>
      <c r="S50" s="167" t="str">
        <f t="shared" si="2"/>
        <v/>
      </c>
      <c r="T50" s="107"/>
      <c r="U50" s="172" t="str">
        <f t="shared" si="0"/>
        <v>no</v>
      </c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5"/>
      <c r="AH50" s="105"/>
      <c r="AI50" s="105"/>
      <c r="AJ50" s="168" t="str">
        <f t="shared" si="3"/>
        <v>MISSING</v>
      </c>
      <c r="AK50" s="167" t="str">
        <f t="shared" si="4"/>
        <v/>
      </c>
      <c r="AL50" s="176" t="str">
        <f t="shared" si="5"/>
        <v>MISSSING</v>
      </c>
      <c r="AM50" s="176" t="str">
        <f t="shared" si="6"/>
        <v>yes</v>
      </c>
      <c r="AN50" s="108"/>
      <c r="AO50" s="108"/>
      <c r="AP50" s="108"/>
      <c r="AQ50" s="127"/>
      <c r="AR50" s="124"/>
      <c r="AS50" s="124"/>
      <c r="AT50" s="124"/>
      <c r="AU50" s="123"/>
      <c r="AV50" s="11"/>
    </row>
    <row r="51" spans="1:48" customFormat="1">
      <c r="A51" s="2"/>
      <c r="B51" s="114"/>
      <c r="C51" s="108"/>
      <c r="D51" s="108"/>
      <c r="E51" s="108"/>
      <c r="F51" s="108"/>
      <c r="G51" s="108"/>
      <c r="H51" s="108"/>
      <c r="I51" s="108"/>
      <c r="J51" s="108"/>
      <c r="K51" s="108"/>
      <c r="L51" s="108"/>
      <c r="M51" s="108"/>
      <c r="N51" s="108"/>
      <c r="O51" s="108"/>
      <c r="P51" s="108"/>
      <c r="Q51" s="108"/>
      <c r="R51" s="168" t="str">
        <f t="shared" si="1"/>
        <v>MISSING</v>
      </c>
      <c r="S51" s="167" t="str">
        <f t="shared" si="2"/>
        <v/>
      </c>
      <c r="T51" s="107"/>
      <c r="U51" s="172" t="str">
        <f t="shared" si="0"/>
        <v>no</v>
      </c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5"/>
      <c r="AH51" s="105"/>
      <c r="AI51" s="105"/>
      <c r="AJ51" s="168" t="str">
        <f t="shared" si="3"/>
        <v>MISSING</v>
      </c>
      <c r="AK51" s="167" t="str">
        <f t="shared" si="4"/>
        <v/>
      </c>
      <c r="AL51" s="176" t="str">
        <f t="shared" si="5"/>
        <v>MISSSING</v>
      </c>
      <c r="AM51" s="176" t="str">
        <f t="shared" si="6"/>
        <v>yes</v>
      </c>
      <c r="AN51" s="108"/>
      <c r="AO51" s="108"/>
      <c r="AP51" s="108"/>
      <c r="AQ51" s="127"/>
      <c r="AR51" s="124"/>
      <c r="AS51" s="124"/>
      <c r="AT51" s="124"/>
      <c r="AU51" s="123"/>
      <c r="AV51" s="11"/>
    </row>
    <row r="52" spans="1:48" customFormat="1">
      <c r="A52" s="2"/>
      <c r="B52" s="114"/>
      <c r="C52" s="108"/>
      <c r="D52" s="108"/>
      <c r="E52" s="108"/>
      <c r="F52" s="108"/>
      <c r="G52" s="108"/>
      <c r="H52" s="108"/>
      <c r="I52" s="108"/>
      <c r="J52" s="108"/>
      <c r="K52" s="108"/>
      <c r="L52" s="108"/>
      <c r="M52" s="108"/>
      <c r="N52" s="108"/>
      <c r="O52" s="108"/>
      <c r="P52" s="108"/>
      <c r="Q52" s="108"/>
      <c r="R52" s="168" t="str">
        <f t="shared" si="1"/>
        <v>MISSING</v>
      </c>
      <c r="S52" s="167" t="str">
        <f t="shared" si="2"/>
        <v/>
      </c>
      <c r="T52" s="107"/>
      <c r="U52" s="172" t="str">
        <f t="shared" si="0"/>
        <v>no</v>
      </c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5"/>
      <c r="AH52" s="105"/>
      <c r="AI52" s="105"/>
      <c r="AJ52" s="168" t="str">
        <f t="shared" si="3"/>
        <v>MISSING</v>
      </c>
      <c r="AK52" s="167" t="str">
        <f t="shared" si="4"/>
        <v/>
      </c>
      <c r="AL52" s="176" t="str">
        <f t="shared" si="5"/>
        <v>MISSSING</v>
      </c>
      <c r="AM52" s="176" t="str">
        <f t="shared" si="6"/>
        <v>yes</v>
      </c>
      <c r="AN52" s="108"/>
      <c r="AO52" s="108"/>
      <c r="AP52" s="108"/>
      <c r="AQ52" s="127"/>
      <c r="AR52" s="124"/>
      <c r="AS52" s="124"/>
      <c r="AT52" s="124"/>
      <c r="AU52" s="123"/>
      <c r="AV52" s="11"/>
    </row>
    <row r="53" spans="1:48" customFormat="1">
      <c r="A53" s="2"/>
      <c r="B53" s="114"/>
      <c r="C53" s="108"/>
      <c r="D53" s="108"/>
      <c r="E53" s="108"/>
      <c r="F53" s="108"/>
      <c r="G53" s="108"/>
      <c r="H53" s="108"/>
      <c r="I53" s="108"/>
      <c r="J53" s="108"/>
      <c r="K53" s="108"/>
      <c r="L53" s="108"/>
      <c r="M53" s="108"/>
      <c r="N53" s="108"/>
      <c r="O53" s="108"/>
      <c r="P53" s="108"/>
      <c r="Q53" s="108"/>
      <c r="R53" s="168" t="str">
        <f t="shared" si="1"/>
        <v>MISSING</v>
      </c>
      <c r="S53" s="167" t="str">
        <f t="shared" si="2"/>
        <v/>
      </c>
      <c r="T53" s="107"/>
      <c r="U53" s="172" t="str">
        <f t="shared" si="0"/>
        <v>no</v>
      </c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5"/>
      <c r="AH53" s="105"/>
      <c r="AI53" s="105"/>
      <c r="AJ53" s="168" t="str">
        <f t="shared" si="3"/>
        <v>MISSING</v>
      </c>
      <c r="AK53" s="167" t="str">
        <f t="shared" si="4"/>
        <v/>
      </c>
      <c r="AL53" s="176" t="str">
        <f t="shared" si="5"/>
        <v>MISSSING</v>
      </c>
      <c r="AM53" s="176" t="str">
        <f t="shared" si="6"/>
        <v>yes</v>
      </c>
      <c r="AN53" s="108"/>
      <c r="AO53" s="108"/>
      <c r="AP53" s="108"/>
      <c r="AQ53" s="127"/>
      <c r="AR53" s="124"/>
      <c r="AS53" s="124"/>
      <c r="AT53" s="124"/>
      <c r="AU53" s="123"/>
      <c r="AV53" s="11"/>
    </row>
    <row r="54" spans="1:48" customFormat="1">
      <c r="A54" s="2"/>
      <c r="B54" s="133"/>
      <c r="C54" s="106"/>
      <c r="D54" s="106"/>
      <c r="E54" s="106"/>
      <c r="F54" s="108"/>
      <c r="G54" s="106"/>
      <c r="H54" s="106"/>
      <c r="I54" s="106"/>
      <c r="J54" s="106"/>
      <c r="K54" s="106"/>
      <c r="L54" s="106"/>
      <c r="M54" s="106"/>
      <c r="N54" s="106"/>
      <c r="O54" s="106"/>
      <c r="P54" s="108"/>
      <c r="Q54" s="108"/>
      <c r="R54" s="168" t="str">
        <f t="shared" si="1"/>
        <v>MISSING</v>
      </c>
      <c r="S54" s="167" t="str">
        <f t="shared" si="2"/>
        <v/>
      </c>
      <c r="T54" s="107"/>
      <c r="U54" s="172" t="str">
        <f t="shared" si="0"/>
        <v>no</v>
      </c>
      <c r="V54" s="106"/>
      <c r="W54" s="106"/>
      <c r="X54" s="106"/>
      <c r="Y54" s="106"/>
      <c r="Z54" s="106"/>
      <c r="AA54" s="106"/>
      <c r="AB54" s="106"/>
      <c r="AC54" s="106"/>
      <c r="AD54" s="106"/>
      <c r="AE54" s="106"/>
      <c r="AF54" s="106"/>
      <c r="AG54" s="106"/>
      <c r="AH54" s="106"/>
      <c r="AI54" s="106"/>
      <c r="AJ54" s="168" t="str">
        <f t="shared" si="3"/>
        <v>MISSING</v>
      </c>
      <c r="AK54" s="167" t="str">
        <f t="shared" si="4"/>
        <v/>
      </c>
      <c r="AL54" s="176" t="str">
        <f t="shared" si="5"/>
        <v>MISSSING</v>
      </c>
      <c r="AM54" s="176" t="str">
        <f t="shared" si="6"/>
        <v>yes</v>
      </c>
      <c r="AN54" s="108"/>
      <c r="AO54" s="108"/>
      <c r="AP54" s="108"/>
      <c r="AQ54" s="127"/>
      <c r="AR54" s="124"/>
      <c r="AS54" s="124"/>
      <c r="AT54" s="124"/>
      <c r="AU54" s="123"/>
      <c r="AV54" s="11"/>
    </row>
    <row r="55" spans="1:48" customFormat="1">
      <c r="A55" s="2"/>
      <c r="B55" s="133"/>
      <c r="C55" s="106"/>
      <c r="D55" s="106"/>
      <c r="E55" s="106"/>
      <c r="F55" s="108"/>
      <c r="G55" s="106"/>
      <c r="H55" s="106"/>
      <c r="I55" s="106"/>
      <c r="J55" s="106"/>
      <c r="K55" s="106"/>
      <c r="L55" s="106"/>
      <c r="M55" s="106"/>
      <c r="N55" s="106"/>
      <c r="O55" s="106"/>
      <c r="P55" s="108"/>
      <c r="Q55" s="108"/>
      <c r="R55" s="168" t="str">
        <f t="shared" si="1"/>
        <v>MISSING</v>
      </c>
      <c r="S55" s="167" t="str">
        <f t="shared" si="2"/>
        <v/>
      </c>
      <c r="T55" s="107"/>
      <c r="U55" s="172" t="str">
        <f t="shared" si="0"/>
        <v>no</v>
      </c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68" t="str">
        <f t="shared" si="3"/>
        <v>MISSING</v>
      </c>
      <c r="AK55" s="167" t="str">
        <f t="shared" si="4"/>
        <v/>
      </c>
      <c r="AL55" s="176" t="str">
        <f t="shared" si="5"/>
        <v>MISSSING</v>
      </c>
      <c r="AM55" s="176" t="str">
        <f t="shared" si="6"/>
        <v>yes</v>
      </c>
      <c r="AN55" s="108"/>
      <c r="AO55" s="108"/>
      <c r="AP55" s="108"/>
      <c r="AQ55" s="127"/>
      <c r="AR55" s="124"/>
      <c r="AS55" s="124"/>
      <c r="AT55" s="124"/>
      <c r="AU55" s="123"/>
      <c r="AV55" s="11"/>
    </row>
    <row r="56" spans="1:48" customFormat="1">
      <c r="A56" s="2"/>
      <c r="B56" s="133"/>
      <c r="C56" s="106"/>
      <c r="D56" s="106"/>
      <c r="E56" s="106"/>
      <c r="F56" s="108"/>
      <c r="G56" s="106"/>
      <c r="H56" s="106"/>
      <c r="I56" s="106"/>
      <c r="J56" s="106"/>
      <c r="K56" s="106"/>
      <c r="L56" s="106"/>
      <c r="M56" s="106"/>
      <c r="N56" s="106"/>
      <c r="O56" s="106"/>
      <c r="P56" s="108"/>
      <c r="Q56" s="108"/>
      <c r="R56" s="168" t="str">
        <f t="shared" si="1"/>
        <v>MISSING</v>
      </c>
      <c r="S56" s="167" t="str">
        <f t="shared" si="2"/>
        <v/>
      </c>
      <c r="T56" s="107"/>
      <c r="U56" s="172" t="str">
        <f t="shared" si="0"/>
        <v>no</v>
      </c>
      <c r="V56" s="106"/>
      <c r="W56" s="106"/>
      <c r="X56" s="106"/>
      <c r="Y56" s="106"/>
      <c r="Z56" s="106"/>
      <c r="AA56" s="106"/>
      <c r="AB56" s="106"/>
      <c r="AC56" s="106"/>
      <c r="AD56" s="106"/>
      <c r="AE56" s="106"/>
      <c r="AF56" s="106"/>
      <c r="AG56" s="106"/>
      <c r="AH56" s="106"/>
      <c r="AI56" s="106"/>
      <c r="AJ56" s="168" t="str">
        <f t="shared" si="3"/>
        <v>MISSING</v>
      </c>
      <c r="AK56" s="167" t="str">
        <f t="shared" si="4"/>
        <v/>
      </c>
      <c r="AL56" s="176" t="str">
        <f t="shared" si="5"/>
        <v>MISSSING</v>
      </c>
      <c r="AM56" s="176" t="str">
        <f t="shared" si="6"/>
        <v>yes</v>
      </c>
      <c r="AN56" s="108"/>
      <c r="AO56" s="108"/>
      <c r="AP56" s="108"/>
      <c r="AQ56" s="127"/>
      <c r="AR56" s="124"/>
      <c r="AS56" s="124"/>
      <c r="AT56" s="124"/>
      <c r="AU56" s="123"/>
      <c r="AV56" s="11"/>
    </row>
    <row r="57" spans="1:48" customFormat="1">
      <c r="A57" s="2"/>
      <c r="B57" s="133"/>
      <c r="C57" s="106"/>
      <c r="D57" s="106"/>
      <c r="E57" s="106"/>
      <c r="F57" s="108"/>
      <c r="G57" s="106"/>
      <c r="H57" s="106"/>
      <c r="I57" s="106"/>
      <c r="J57" s="106"/>
      <c r="K57" s="106"/>
      <c r="L57" s="106"/>
      <c r="M57" s="106"/>
      <c r="N57" s="106"/>
      <c r="O57" s="106"/>
      <c r="P57" s="108"/>
      <c r="Q57" s="108"/>
      <c r="R57" s="168" t="str">
        <f t="shared" si="1"/>
        <v>MISSING</v>
      </c>
      <c r="S57" s="167" t="str">
        <f t="shared" si="2"/>
        <v/>
      </c>
      <c r="T57" s="107"/>
      <c r="U57" s="172" t="str">
        <f t="shared" si="0"/>
        <v>no</v>
      </c>
      <c r="V57" s="106"/>
      <c r="W57" s="106"/>
      <c r="X57" s="106"/>
      <c r="Y57" s="106"/>
      <c r="Z57" s="106"/>
      <c r="AA57" s="106"/>
      <c r="AB57" s="106"/>
      <c r="AC57" s="106"/>
      <c r="AD57" s="106"/>
      <c r="AE57" s="106"/>
      <c r="AF57" s="106"/>
      <c r="AG57" s="106"/>
      <c r="AH57" s="106"/>
      <c r="AI57" s="106"/>
      <c r="AJ57" s="168" t="str">
        <f t="shared" si="3"/>
        <v>MISSING</v>
      </c>
      <c r="AK57" s="167" t="str">
        <f t="shared" si="4"/>
        <v/>
      </c>
      <c r="AL57" s="176" t="str">
        <f t="shared" si="5"/>
        <v>MISSSING</v>
      </c>
      <c r="AM57" s="176" t="str">
        <f t="shared" si="6"/>
        <v>yes</v>
      </c>
      <c r="AN57" s="108"/>
      <c r="AO57" s="108"/>
      <c r="AP57" s="108"/>
      <c r="AQ57" s="127"/>
      <c r="AR57" s="124"/>
      <c r="AS57" s="124"/>
      <c r="AT57" s="124"/>
      <c r="AU57" s="123"/>
      <c r="AV57" s="11"/>
    </row>
    <row r="58" spans="1:48" customFormat="1">
      <c r="A58" s="2"/>
      <c r="B58" s="133"/>
      <c r="C58" s="106"/>
      <c r="D58" s="106"/>
      <c r="E58" s="106"/>
      <c r="F58" s="108"/>
      <c r="G58" s="106"/>
      <c r="H58" s="106"/>
      <c r="I58" s="106"/>
      <c r="J58" s="106"/>
      <c r="K58" s="106"/>
      <c r="L58" s="106"/>
      <c r="M58" s="106"/>
      <c r="N58" s="106"/>
      <c r="O58" s="106"/>
      <c r="P58" s="108"/>
      <c r="Q58" s="108"/>
      <c r="R58" s="168" t="str">
        <f t="shared" si="1"/>
        <v>MISSING</v>
      </c>
      <c r="S58" s="167" t="str">
        <f t="shared" si="2"/>
        <v/>
      </c>
      <c r="T58" s="107"/>
      <c r="U58" s="172" t="str">
        <f t="shared" si="0"/>
        <v>no</v>
      </c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68" t="str">
        <f t="shared" si="3"/>
        <v>MISSING</v>
      </c>
      <c r="AK58" s="167" t="str">
        <f t="shared" si="4"/>
        <v/>
      </c>
      <c r="AL58" s="176" t="str">
        <f t="shared" si="5"/>
        <v>MISSSING</v>
      </c>
      <c r="AM58" s="176" t="str">
        <f t="shared" si="6"/>
        <v>yes</v>
      </c>
      <c r="AN58" s="108"/>
      <c r="AO58" s="108"/>
      <c r="AP58" s="108"/>
      <c r="AQ58" s="127"/>
      <c r="AR58" s="124"/>
      <c r="AS58" s="124"/>
      <c r="AT58" s="124"/>
      <c r="AU58" s="123"/>
      <c r="AV58" s="11"/>
    </row>
    <row r="59" spans="1:48" customFormat="1">
      <c r="A59" s="2"/>
      <c r="B59" s="133"/>
      <c r="C59" s="106"/>
      <c r="D59" s="106"/>
      <c r="E59" s="106"/>
      <c r="F59" s="108"/>
      <c r="G59" s="106"/>
      <c r="H59" s="106"/>
      <c r="I59" s="106"/>
      <c r="J59" s="106"/>
      <c r="K59" s="106"/>
      <c r="L59" s="106"/>
      <c r="M59" s="106"/>
      <c r="N59" s="106"/>
      <c r="O59" s="106"/>
      <c r="P59" s="108"/>
      <c r="Q59" s="108"/>
      <c r="R59" s="168" t="str">
        <f t="shared" si="1"/>
        <v>MISSING</v>
      </c>
      <c r="S59" s="167" t="str">
        <f t="shared" si="2"/>
        <v/>
      </c>
      <c r="T59" s="107"/>
      <c r="U59" s="172" t="str">
        <f t="shared" si="0"/>
        <v>no</v>
      </c>
      <c r="V59" s="106"/>
      <c r="W59" s="106"/>
      <c r="X59" s="106"/>
      <c r="Y59" s="106"/>
      <c r="Z59" s="106"/>
      <c r="AA59" s="106"/>
      <c r="AB59" s="106"/>
      <c r="AC59" s="106"/>
      <c r="AD59" s="106"/>
      <c r="AE59" s="106"/>
      <c r="AF59" s="106"/>
      <c r="AG59" s="106"/>
      <c r="AH59" s="106"/>
      <c r="AI59" s="106"/>
      <c r="AJ59" s="168" t="str">
        <f t="shared" si="3"/>
        <v>MISSING</v>
      </c>
      <c r="AK59" s="167" t="str">
        <f t="shared" si="4"/>
        <v/>
      </c>
      <c r="AL59" s="176" t="str">
        <f t="shared" si="5"/>
        <v>MISSSING</v>
      </c>
      <c r="AM59" s="176" t="str">
        <f t="shared" si="6"/>
        <v>yes</v>
      </c>
      <c r="AN59" s="108"/>
      <c r="AO59" s="108"/>
      <c r="AP59" s="108"/>
      <c r="AQ59" s="127"/>
      <c r="AR59" s="124"/>
      <c r="AS59" s="124"/>
      <c r="AT59" s="124"/>
      <c r="AU59" s="123"/>
      <c r="AV59" s="11"/>
    </row>
    <row r="60" spans="1:48" customFormat="1">
      <c r="A60" s="2"/>
      <c r="B60" s="133"/>
      <c r="C60" s="106"/>
      <c r="D60" s="106"/>
      <c r="E60" s="106"/>
      <c r="F60" s="108"/>
      <c r="G60" s="106"/>
      <c r="H60" s="106"/>
      <c r="I60" s="106"/>
      <c r="J60" s="106"/>
      <c r="K60" s="106"/>
      <c r="L60" s="106"/>
      <c r="M60" s="106"/>
      <c r="N60" s="106"/>
      <c r="O60" s="106"/>
      <c r="P60" s="108"/>
      <c r="Q60" s="108"/>
      <c r="R60" s="168" t="str">
        <f t="shared" si="1"/>
        <v>MISSING</v>
      </c>
      <c r="S60" s="167" t="str">
        <f t="shared" si="2"/>
        <v/>
      </c>
      <c r="T60" s="107"/>
      <c r="U60" s="172" t="str">
        <f t="shared" si="0"/>
        <v>no</v>
      </c>
      <c r="V60" s="106"/>
      <c r="W60" s="106"/>
      <c r="X60" s="106"/>
      <c r="Y60" s="106"/>
      <c r="Z60" s="106"/>
      <c r="AA60" s="106"/>
      <c r="AB60" s="106"/>
      <c r="AC60" s="106"/>
      <c r="AD60" s="106"/>
      <c r="AE60" s="106"/>
      <c r="AF60" s="106"/>
      <c r="AG60" s="106"/>
      <c r="AH60" s="106"/>
      <c r="AI60" s="106"/>
      <c r="AJ60" s="168" t="str">
        <f t="shared" si="3"/>
        <v>MISSING</v>
      </c>
      <c r="AK60" s="167" t="str">
        <f t="shared" si="4"/>
        <v/>
      </c>
      <c r="AL60" s="176" t="str">
        <f t="shared" si="5"/>
        <v>MISSSING</v>
      </c>
      <c r="AM60" s="176" t="str">
        <f t="shared" si="6"/>
        <v>yes</v>
      </c>
      <c r="AN60" s="108"/>
      <c r="AO60" s="108"/>
      <c r="AP60" s="108"/>
      <c r="AQ60" s="127"/>
      <c r="AR60" s="124"/>
      <c r="AS60" s="124"/>
      <c r="AT60" s="124"/>
      <c r="AU60" s="123"/>
      <c r="AV60" s="11"/>
    </row>
    <row r="61" spans="1:48" customFormat="1">
      <c r="A61" s="2"/>
      <c r="B61" s="114"/>
      <c r="C61" s="108"/>
      <c r="D61" s="106"/>
      <c r="E61" s="106"/>
      <c r="F61" s="108"/>
      <c r="G61" s="106"/>
      <c r="H61" s="106"/>
      <c r="I61" s="106"/>
      <c r="J61" s="106"/>
      <c r="K61" s="106"/>
      <c r="L61" s="106"/>
      <c r="M61" s="106"/>
      <c r="N61" s="106"/>
      <c r="O61" s="106"/>
      <c r="P61" s="108"/>
      <c r="Q61" s="108"/>
      <c r="R61" s="168" t="str">
        <f t="shared" si="1"/>
        <v>MISSING</v>
      </c>
      <c r="S61" s="167" t="str">
        <f t="shared" si="2"/>
        <v/>
      </c>
      <c r="T61" s="107"/>
      <c r="U61" s="172" t="str">
        <f t="shared" si="0"/>
        <v>no</v>
      </c>
      <c r="V61" s="106"/>
      <c r="W61" s="106"/>
      <c r="X61" s="106"/>
      <c r="Y61" s="106"/>
      <c r="Z61" s="106"/>
      <c r="AA61" s="106"/>
      <c r="AB61" s="106"/>
      <c r="AC61" s="106"/>
      <c r="AD61" s="106"/>
      <c r="AE61" s="106"/>
      <c r="AF61" s="106"/>
      <c r="AG61" s="106"/>
      <c r="AH61" s="106"/>
      <c r="AI61" s="106"/>
      <c r="AJ61" s="168" t="str">
        <f t="shared" si="3"/>
        <v>MISSING</v>
      </c>
      <c r="AK61" s="167" t="str">
        <f t="shared" si="4"/>
        <v/>
      </c>
      <c r="AL61" s="176" t="str">
        <f t="shared" si="5"/>
        <v>MISSSING</v>
      </c>
      <c r="AM61" s="176" t="str">
        <f t="shared" si="6"/>
        <v>yes</v>
      </c>
      <c r="AN61" s="108"/>
      <c r="AO61" s="108"/>
      <c r="AP61" s="108"/>
      <c r="AQ61" s="127"/>
      <c r="AR61" s="124"/>
      <c r="AS61" s="124"/>
      <c r="AT61" s="124"/>
      <c r="AU61" s="123"/>
      <c r="AV61" s="11"/>
    </row>
    <row r="62" spans="1:48" customFormat="1">
      <c r="A62" s="2"/>
      <c r="B62" s="114"/>
      <c r="C62" s="108"/>
      <c r="D62" s="106"/>
      <c r="E62" s="106"/>
      <c r="F62" s="108"/>
      <c r="G62" s="106"/>
      <c r="H62" s="106"/>
      <c r="I62" s="106"/>
      <c r="J62" s="106"/>
      <c r="K62" s="106"/>
      <c r="L62" s="106"/>
      <c r="M62" s="106"/>
      <c r="N62" s="106"/>
      <c r="O62" s="106"/>
      <c r="P62" s="108"/>
      <c r="Q62" s="108"/>
      <c r="R62" s="168" t="str">
        <f t="shared" si="1"/>
        <v>MISSING</v>
      </c>
      <c r="S62" s="167" t="str">
        <f t="shared" si="2"/>
        <v/>
      </c>
      <c r="T62" s="107"/>
      <c r="U62" s="172" t="str">
        <f t="shared" si="0"/>
        <v>no</v>
      </c>
      <c r="V62" s="106"/>
      <c r="W62" s="106"/>
      <c r="X62" s="106"/>
      <c r="Y62" s="106"/>
      <c r="Z62" s="106"/>
      <c r="AA62" s="106"/>
      <c r="AB62" s="106"/>
      <c r="AC62" s="106"/>
      <c r="AD62" s="106"/>
      <c r="AE62" s="106"/>
      <c r="AF62" s="106"/>
      <c r="AG62" s="106"/>
      <c r="AH62" s="106"/>
      <c r="AI62" s="106"/>
      <c r="AJ62" s="168" t="str">
        <f t="shared" si="3"/>
        <v>MISSING</v>
      </c>
      <c r="AK62" s="167" t="str">
        <f t="shared" si="4"/>
        <v/>
      </c>
      <c r="AL62" s="176" t="str">
        <f t="shared" si="5"/>
        <v>MISSSING</v>
      </c>
      <c r="AM62" s="176" t="str">
        <f t="shared" si="6"/>
        <v>yes</v>
      </c>
      <c r="AN62" s="108"/>
      <c r="AO62" s="108"/>
      <c r="AP62" s="108"/>
      <c r="AQ62" s="127"/>
      <c r="AR62" s="124"/>
      <c r="AS62" s="124"/>
      <c r="AT62" s="124"/>
      <c r="AU62" s="123"/>
      <c r="AV62" s="11"/>
    </row>
    <row r="63" spans="1:48" customFormat="1">
      <c r="A63" s="2"/>
      <c r="B63" s="114"/>
      <c r="C63" s="108"/>
      <c r="D63" s="106"/>
      <c r="E63" s="106"/>
      <c r="F63" s="108"/>
      <c r="G63" s="106"/>
      <c r="H63" s="106"/>
      <c r="I63" s="106"/>
      <c r="J63" s="106"/>
      <c r="K63" s="106"/>
      <c r="L63" s="106"/>
      <c r="M63" s="106"/>
      <c r="N63" s="106"/>
      <c r="O63" s="106"/>
      <c r="P63" s="108"/>
      <c r="Q63" s="108"/>
      <c r="R63" s="168" t="str">
        <f t="shared" si="1"/>
        <v>MISSING</v>
      </c>
      <c r="S63" s="167" t="str">
        <f t="shared" si="2"/>
        <v/>
      </c>
      <c r="T63" s="107"/>
      <c r="U63" s="172" t="str">
        <f t="shared" si="0"/>
        <v>no</v>
      </c>
      <c r="V63" s="106"/>
      <c r="W63" s="106"/>
      <c r="X63" s="106"/>
      <c r="Y63" s="106"/>
      <c r="Z63" s="106"/>
      <c r="AA63" s="106"/>
      <c r="AB63" s="106"/>
      <c r="AC63" s="106"/>
      <c r="AD63" s="106"/>
      <c r="AE63" s="106"/>
      <c r="AF63" s="106"/>
      <c r="AG63" s="106"/>
      <c r="AH63" s="106"/>
      <c r="AI63" s="106"/>
      <c r="AJ63" s="168" t="str">
        <f t="shared" si="3"/>
        <v>MISSING</v>
      </c>
      <c r="AK63" s="167" t="str">
        <f t="shared" si="4"/>
        <v/>
      </c>
      <c r="AL63" s="176" t="str">
        <f t="shared" si="5"/>
        <v>MISSSING</v>
      </c>
      <c r="AM63" s="176" t="str">
        <f t="shared" si="6"/>
        <v>yes</v>
      </c>
      <c r="AN63" s="108"/>
      <c r="AO63" s="108"/>
      <c r="AP63" s="108"/>
      <c r="AQ63" s="127"/>
      <c r="AR63" s="124"/>
      <c r="AS63" s="124"/>
      <c r="AT63" s="124"/>
      <c r="AU63" s="123"/>
      <c r="AV63" s="11"/>
    </row>
    <row r="64" spans="1:48" customFormat="1">
      <c r="A64" s="2"/>
      <c r="B64" s="114"/>
      <c r="C64" s="108"/>
      <c r="D64" s="106"/>
      <c r="E64" s="106"/>
      <c r="F64" s="108"/>
      <c r="G64" s="106"/>
      <c r="H64" s="106"/>
      <c r="I64" s="106"/>
      <c r="J64" s="106"/>
      <c r="K64" s="106"/>
      <c r="L64" s="106"/>
      <c r="M64" s="106"/>
      <c r="N64" s="106"/>
      <c r="O64" s="106"/>
      <c r="P64" s="108"/>
      <c r="Q64" s="108"/>
      <c r="R64" s="168" t="str">
        <f t="shared" si="1"/>
        <v>MISSING</v>
      </c>
      <c r="S64" s="167" t="str">
        <f t="shared" si="2"/>
        <v/>
      </c>
      <c r="T64" s="107"/>
      <c r="U64" s="172" t="str">
        <f t="shared" si="0"/>
        <v>no</v>
      </c>
      <c r="V64" s="106"/>
      <c r="W64" s="106"/>
      <c r="X64" s="106"/>
      <c r="Y64" s="106"/>
      <c r="Z64" s="106"/>
      <c r="AA64" s="106"/>
      <c r="AB64" s="106"/>
      <c r="AC64" s="106"/>
      <c r="AD64" s="106"/>
      <c r="AE64" s="106"/>
      <c r="AF64" s="106"/>
      <c r="AG64" s="106"/>
      <c r="AH64" s="106"/>
      <c r="AI64" s="106"/>
      <c r="AJ64" s="168" t="str">
        <f t="shared" si="3"/>
        <v>MISSING</v>
      </c>
      <c r="AK64" s="167" t="str">
        <f t="shared" si="4"/>
        <v/>
      </c>
      <c r="AL64" s="176" t="str">
        <f t="shared" si="5"/>
        <v>MISSSING</v>
      </c>
      <c r="AM64" s="176" t="str">
        <f t="shared" si="6"/>
        <v>yes</v>
      </c>
      <c r="AN64" s="108"/>
      <c r="AO64" s="108"/>
      <c r="AP64" s="108"/>
      <c r="AQ64" s="127"/>
      <c r="AR64" s="124"/>
      <c r="AS64" s="124"/>
      <c r="AT64" s="124"/>
      <c r="AU64" s="123"/>
      <c r="AV64" s="11"/>
    </row>
    <row r="65" spans="1:48" customFormat="1">
      <c r="A65" s="2"/>
      <c r="B65" s="114"/>
      <c r="C65" s="108"/>
      <c r="D65" s="106"/>
      <c r="E65" s="106"/>
      <c r="F65" s="108"/>
      <c r="G65" s="106"/>
      <c r="H65" s="106"/>
      <c r="I65" s="106"/>
      <c r="J65" s="106"/>
      <c r="K65" s="106"/>
      <c r="L65" s="106"/>
      <c r="M65" s="106"/>
      <c r="N65" s="106"/>
      <c r="O65" s="106"/>
      <c r="P65" s="108"/>
      <c r="Q65" s="108"/>
      <c r="R65" s="168" t="str">
        <f t="shared" si="1"/>
        <v>MISSING</v>
      </c>
      <c r="S65" s="167" t="str">
        <f t="shared" si="2"/>
        <v/>
      </c>
      <c r="T65" s="107"/>
      <c r="U65" s="172" t="str">
        <f t="shared" si="0"/>
        <v>no</v>
      </c>
      <c r="V65" s="106"/>
      <c r="W65" s="106"/>
      <c r="X65" s="106"/>
      <c r="Y65" s="106"/>
      <c r="Z65" s="106"/>
      <c r="AA65" s="106"/>
      <c r="AB65" s="106"/>
      <c r="AC65" s="106"/>
      <c r="AD65" s="106"/>
      <c r="AE65" s="106"/>
      <c r="AF65" s="106"/>
      <c r="AG65" s="106"/>
      <c r="AH65" s="106"/>
      <c r="AI65" s="106"/>
      <c r="AJ65" s="168" t="str">
        <f t="shared" si="3"/>
        <v>MISSING</v>
      </c>
      <c r="AK65" s="167" t="str">
        <f t="shared" si="4"/>
        <v/>
      </c>
      <c r="AL65" s="176" t="str">
        <f t="shared" si="5"/>
        <v>MISSSING</v>
      </c>
      <c r="AM65" s="176" t="str">
        <f t="shared" si="6"/>
        <v>yes</v>
      </c>
      <c r="AN65" s="108"/>
      <c r="AO65" s="108"/>
      <c r="AP65" s="108"/>
      <c r="AQ65" s="127"/>
      <c r="AR65" s="124"/>
      <c r="AS65" s="124"/>
      <c r="AT65" s="124"/>
      <c r="AU65" s="123"/>
      <c r="AV65" s="11"/>
    </row>
    <row r="66" spans="1:48" customFormat="1">
      <c r="A66" s="2"/>
      <c r="B66" s="114"/>
      <c r="C66" s="108"/>
      <c r="D66" s="106"/>
      <c r="E66" s="106"/>
      <c r="F66" s="108"/>
      <c r="G66" s="106"/>
      <c r="H66" s="106"/>
      <c r="I66" s="106"/>
      <c r="J66" s="106"/>
      <c r="K66" s="106"/>
      <c r="L66" s="106"/>
      <c r="M66" s="106"/>
      <c r="N66" s="106"/>
      <c r="O66" s="106"/>
      <c r="P66" s="108"/>
      <c r="Q66" s="108"/>
      <c r="R66" s="168" t="str">
        <f t="shared" si="1"/>
        <v>MISSING</v>
      </c>
      <c r="S66" s="167" t="str">
        <f t="shared" si="2"/>
        <v/>
      </c>
      <c r="T66" s="107"/>
      <c r="U66" s="172" t="str">
        <f t="shared" si="0"/>
        <v>no</v>
      </c>
      <c r="V66" s="106"/>
      <c r="W66" s="106"/>
      <c r="X66" s="106"/>
      <c r="Y66" s="106"/>
      <c r="Z66" s="106"/>
      <c r="AA66" s="106"/>
      <c r="AB66" s="106"/>
      <c r="AC66" s="106"/>
      <c r="AD66" s="106"/>
      <c r="AE66" s="106"/>
      <c r="AF66" s="106"/>
      <c r="AG66" s="106"/>
      <c r="AH66" s="106"/>
      <c r="AI66" s="106"/>
      <c r="AJ66" s="168" t="str">
        <f t="shared" si="3"/>
        <v>MISSING</v>
      </c>
      <c r="AK66" s="167" t="str">
        <f t="shared" si="4"/>
        <v/>
      </c>
      <c r="AL66" s="176" t="str">
        <f t="shared" si="5"/>
        <v>MISSSING</v>
      </c>
      <c r="AM66" s="176" t="str">
        <f t="shared" si="6"/>
        <v>yes</v>
      </c>
      <c r="AN66" s="108"/>
      <c r="AO66" s="108"/>
      <c r="AP66" s="108"/>
      <c r="AQ66" s="127"/>
      <c r="AR66" s="124"/>
      <c r="AS66" s="124"/>
      <c r="AT66" s="124"/>
      <c r="AU66" s="123"/>
      <c r="AV66" s="11"/>
    </row>
    <row r="67" spans="1:48" customFormat="1">
      <c r="A67" s="2"/>
      <c r="B67" s="114"/>
      <c r="C67" s="108"/>
      <c r="D67" s="106"/>
      <c r="E67" s="106"/>
      <c r="F67" s="108"/>
      <c r="G67" s="106"/>
      <c r="H67" s="106"/>
      <c r="I67" s="106"/>
      <c r="J67" s="106"/>
      <c r="K67" s="106"/>
      <c r="L67" s="106"/>
      <c r="M67" s="106"/>
      <c r="N67" s="106"/>
      <c r="O67" s="106"/>
      <c r="P67" s="108"/>
      <c r="Q67" s="108"/>
      <c r="R67" s="168" t="str">
        <f t="shared" si="1"/>
        <v>MISSING</v>
      </c>
      <c r="S67" s="167" t="str">
        <f t="shared" si="2"/>
        <v/>
      </c>
      <c r="T67" s="107"/>
      <c r="U67" s="172" t="str">
        <f t="shared" ref="U67:U130" si="7">IF(T67-I67&gt;13,"yes","no")</f>
        <v>no</v>
      </c>
      <c r="V67" s="106"/>
      <c r="W67" s="106"/>
      <c r="X67" s="106"/>
      <c r="Y67" s="106"/>
      <c r="Z67" s="106"/>
      <c r="AA67" s="106"/>
      <c r="AB67" s="106"/>
      <c r="AC67" s="106"/>
      <c r="AD67" s="106"/>
      <c r="AE67" s="106"/>
      <c r="AF67" s="106"/>
      <c r="AG67" s="106"/>
      <c r="AH67" s="106"/>
      <c r="AI67" s="106"/>
      <c r="AJ67" s="168" t="str">
        <f t="shared" si="3"/>
        <v>MISSING</v>
      </c>
      <c r="AK67" s="167" t="str">
        <f t="shared" si="4"/>
        <v/>
      </c>
      <c r="AL67" s="176" t="str">
        <f t="shared" si="5"/>
        <v>MISSSING</v>
      </c>
      <c r="AM67" s="176" t="str">
        <f t="shared" si="6"/>
        <v>yes</v>
      </c>
      <c r="AN67" s="108"/>
      <c r="AO67" s="108"/>
      <c r="AP67" s="108"/>
      <c r="AQ67" s="127"/>
      <c r="AR67" s="124"/>
      <c r="AS67" s="124"/>
      <c r="AT67" s="124"/>
      <c r="AU67" s="123"/>
      <c r="AV67" s="11"/>
    </row>
    <row r="68" spans="1:48" customFormat="1">
      <c r="A68" s="2"/>
      <c r="B68" s="114"/>
      <c r="C68" s="108"/>
      <c r="D68" s="106"/>
      <c r="E68" s="106"/>
      <c r="F68" s="108"/>
      <c r="G68" s="106"/>
      <c r="H68" s="106"/>
      <c r="I68" s="106"/>
      <c r="J68" s="106"/>
      <c r="K68" s="106"/>
      <c r="L68" s="106"/>
      <c r="M68" s="106"/>
      <c r="N68" s="106"/>
      <c r="O68" s="106"/>
      <c r="P68" s="106"/>
      <c r="Q68" s="108"/>
      <c r="R68" s="168" t="str">
        <f t="shared" ref="R68:R131" si="8">IF((COUNTBLANK(D68:Q68))&lt;4,(AVERAGE(D68:Q68)*14),"MISSING")</f>
        <v>MISSING</v>
      </c>
      <c r="S68" s="167" t="str">
        <f t="shared" ref="S68:S131" si="9">IF(R68="MISSING","",IF(R68&lt;42,"low",IF(R68&lt;58,"moderate",IF(R68&gt;=58,"high",""))))</f>
        <v/>
      </c>
      <c r="T68" s="107"/>
      <c r="U68" s="172" t="str">
        <f t="shared" si="7"/>
        <v>no</v>
      </c>
      <c r="V68" s="106"/>
      <c r="W68" s="106"/>
      <c r="X68" s="106"/>
      <c r="Y68" s="106"/>
      <c r="Z68" s="106"/>
      <c r="AA68" s="106"/>
      <c r="AB68" s="106"/>
      <c r="AC68" s="106"/>
      <c r="AD68" s="106"/>
      <c r="AE68" s="106"/>
      <c r="AF68" s="106"/>
      <c r="AG68" s="106"/>
      <c r="AH68" s="106"/>
      <c r="AI68" s="106"/>
      <c r="AJ68" s="168" t="str">
        <f t="shared" ref="AJ68:AJ131" si="10">IF((COUNTBLANK(V68:AI68))&lt;4,(AVERAGE(V68:AI68)*14),"MISSING")</f>
        <v>MISSING</v>
      </c>
      <c r="AK68" s="167" t="str">
        <f t="shared" ref="AK68:AK131" si="11">IF(AJ68="MISSING","",IF(AJ68&lt;42,"low",IF(AJ68&lt;58,"moderate",IF(AJ68&gt;=58,"high",""))))</f>
        <v/>
      </c>
      <c r="AL68" s="176" t="str">
        <f t="shared" ref="AL68:AL131" si="12">IFERROR(VALUE(AJ68)-VALUE(R68),"MISSSING")</f>
        <v>MISSSING</v>
      </c>
      <c r="AM68" s="176" t="str">
        <f t="shared" ref="AM68:AM131" si="13">IF(AL68&gt;2,"yes","no")</f>
        <v>yes</v>
      </c>
      <c r="AN68" s="108"/>
      <c r="AO68" s="108"/>
      <c r="AP68" s="108"/>
      <c r="AQ68" s="127"/>
      <c r="AR68" s="124"/>
      <c r="AS68" s="124"/>
      <c r="AT68" s="124"/>
      <c r="AU68" s="123"/>
      <c r="AV68" s="11"/>
    </row>
    <row r="69" spans="1:48" customFormat="1">
      <c r="A69" s="2"/>
      <c r="B69" s="114"/>
      <c r="C69" s="108"/>
      <c r="D69" s="106"/>
      <c r="E69" s="106"/>
      <c r="F69" s="108"/>
      <c r="G69" s="106"/>
      <c r="H69" s="106"/>
      <c r="I69" s="106"/>
      <c r="J69" s="106"/>
      <c r="K69" s="106"/>
      <c r="L69" s="106"/>
      <c r="M69" s="106"/>
      <c r="N69" s="106"/>
      <c r="O69" s="106"/>
      <c r="P69" s="106"/>
      <c r="Q69" s="108"/>
      <c r="R69" s="168" t="str">
        <f t="shared" si="8"/>
        <v>MISSING</v>
      </c>
      <c r="S69" s="167" t="str">
        <f t="shared" si="9"/>
        <v/>
      </c>
      <c r="T69" s="107"/>
      <c r="U69" s="172" t="str">
        <f t="shared" si="7"/>
        <v>no</v>
      </c>
      <c r="V69" s="106"/>
      <c r="W69" s="106"/>
      <c r="X69" s="106"/>
      <c r="Y69" s="106"/>
      <c r="Z69" s="106"/>
      <c r="AA69" s="106"/>
      <c r="AB69" s="106"/>
      <c r="AC69" s="106"/>
      <c r="AD69" s="106"/>
      <c r="AE69" s="106"/>
      <c r="AF69" s="106"/>
      <c r="AG69" s="106"/>
      <c r="AH69" s="106"/>
      <c r="AI69" s="106"/>
      <c r="AJ69" s="168" t="str">
        <f t="shared" si="10"/>
        <v>MISSING</v>
      </c>
      <c r="AK69" s="167" t="str">
        <f t="shared" si="11"/>
        <v/>
      </c>
      <c r="AL69" s="176" t="str">
        <f t="shared" si="12"/>
        <v>MISSSING</v>
      </c>
      <c r="AM69" s="176" t="str">
        <f t="shared" si="13"/>
        <v>yes</v>
      </c>
      <c r="AN69" s="108"/>
      <c r="AO69" s="108"/>
      <c r="AP69" s="108"/>
      <c r="AQ69" s="127"/>
      <c r="AR69" s="124"/>
      <c r="AS69" s="124"/>
      <c r="AT69" s="124"/>
      <c r="AU69" s="123"/>
      <c r="AV69" s="11"/>
    </row>
    <row r="70" spans="1:48" customFormat="1">
      <c r="A70" s="2"/>
      <c r="B70" s="114"/>
      <c r="C70" s="108"/>
      <c r="D70" s="106"/>
      <c r="E70" s="106"/>
      <c r="F70" s="108"/>
      <c r="G70" s="106"/>
      <c r="H70" s="106"/>
      <c r="I70" s="106"/>
      <c r="J70" s="106"/>
      <c r="K70" s="106"/>
      <c r="L70" s="106"/>
      <c r="M70" s="106"/>
      <c r="N70" s="106"/>
      <c r="O70" s="106"/>
      <c r="P70" s="106"/>
      <c r="Q70" s="108"/>
      <c r="R70" s="168" t="str">
        <f t="shared" si="8"/>
        <v>MISSING</v>
      </c>
      <c r="S70" s="167" t="str">
        <f t="shared" si="9"/>
        <v/>
      </c>
      <c r="T70" s="107"/>
      <c r="U70" s="172" t="str">
        <f t="shared" si="7"/>
        <v>no</v>
      </c>
      <c r="V70" s="106"/>
      <c r="W70" s="106"/>
      <c r="X70" s="106"/>
      <c r="Y70" s="106"/>
      <c r="Z70" s="106"/>
      <c r="AA70" s="106"/>
      <c r="AB70" s="106"/>
      <c r="AC70" s="106"/>
      <c r="AD70" s="106"/>
      <c r="AE70" s="106"/>
      <c r="AF70" s="106"/>
      <c r="AG70" s="106"/>
      <c r="AH70" s="106"/>
      <c r="AI70" s="106"/>
      <c r="AJ70" s="168" t="str">
        <f t="shared" si="10"/>
        <v>MISSING</v>
      </c>
      <c r="AK70" s="167" t="str">
        <f t="shared" si="11"/>
        <v/>
      </c>
      <c r="AL70" s="176" t="str">
        <f t="shared" si="12"/>
        <v>MISSSING</v>
      </c>
      <c r="AM70" s="176" t="str">
        <f t="shared" si="13"/>
        <v>yes</v>
      </c>
      <c r="AN70" s="108"/>
      <c r="AO70" s="108"/>
      <c r="AP70" s="108"/>
      <c r="AQ70" s="127"/>
      <c r="AR70" s="124"/>
      <c r="AS70" s="124"/>
      <c r="AT70" s="124"/>
      <c r="AU70" s="123"/>
      <c r="AV70" s="11"/>
    </row>
    <row r="71" spans="1:48" customFormat="1">
      <c r="A71" s="2"/>
      <c r="B71" s="114"/>
      <c r="C71" s="108"/>
      <c r="D71" s="106"/>
      <c r="E71" s="106"/>
      <c r="F71" s="108"/>
      <c r="G71" s="106"/>
      <c r="H71" s="106"/>
      <c r="I71" s="106"/>
      <c r="J71" s="106"/>
      <c r="K71" s="106"/>
      <c r="L71" s="106"/>
      <c r="M71" s="106"/>
      <c r="N71" s="106"/>
      <c r="O71" s="106"/>
      <c r="P71" s="106"/>
      <c r="Q71" s="108"/>
      <c r="R71" s="168" t="str">
        <f t="shared" si="8"/>
        <v>MISSING</v>
      </c>
      <c r="S71" s="167" t="str">
        <f t="shared" si="9"/>
        <v/>
      </c>
      <c r="T71" s="107"/>
      <c r="U71" s="172" t="str">
        <f t="shared" si="7"/>
        <v>no</v>
      </c>
      <c r="V71" s="106"/>
      <c r="W71" s="106"/>
      <c r="X71" s="106"/>
      <c r="Y71" s="106"/>
      <c r="Z71" s="106"/>
      <c r="AA71" s="106"/>
      <c r="AB71" s="106"/>
      <c r="AC71" s="106"/>
      <c r="AD71" s="106"/>
      <c r="AE71" s="106"/>
      <c r="AF71" s="106"/>
      <c r="AG71" s="106"/>
      <c r="AH71" s="106"/>
      <c r="AI71" s="106"/>
      <c r="AJ71" s="168" t="str">
        <f t="shared" si="10"/>
        <v>MISSING</v>
      </c>
      <c r="AK71" s="167" t="str">
        <f t="shared" si="11"/>
        <v/>
      </c>
      <c r="AL71" s="176" t="str">
        <f t="shared" si="12"/>
        <v>MISSSING</v>
      </c>
      <c r="AM71" s="176" t="str">
        <f t="shared" si="13"/>
        <v>yes</v>
      </c>
      <c r="AN71" s="108"/>
      <c r="AO71" s="108"/>
      <c r="AP71" s="108"/>
      <c r="AQ71" s="127"/>
      <c r="AR71" s="124"/>
      <c r="AS71" s="124"/>
      <c r="AT71" s="124"/>
      <c r="AU71" s="123"/>
      <c r="AV71" s="11"/>
    </row>
    <row r="72" spans="1:48" customFormat="1">
      <c r="A72" s="2"/>
      <c r="B72" s="114"/>
      <c r="C72" s="108"/>
      <c r="D72" s="106"/>
      <c r="E72" s="106"/>
      <c r="F72" s="108"/>
      <c r="G72" s="106"/>
      <c r="H72" s="106"/>
      <c r="I72" s="106"/>
      <c r="J72" s="106"/>
      <c r="K72" s="106"/>
      <c r="L72" s="106"/>
      <c r="M72" s="106"/>
      <c r="N72" s="106"/>
      <c r="O72" s="106"/>
      <c r="P72" s="106"/>
      <c r="Q72" s="108"/>
      <c r="R72" s="168" t="str">
        <f t="shared" si="8"/>
        <v>MISSING</v>
      </c>
      <c r="S72" s="167" t="str">
        <f t="shared" si="9"/>
        <v/>
      </c>
      <c r="T72" s="107"/>
      <c r="U72" s="172" t="str">
        <f t="shared" si="7"/>
        <v>no</v>
      </c>
      <c r="V72" s="106"/>
      <c r="W72" s="106"/>
      <c r="X72" s="106"/>
      <c r="Y72" s="106"/>
      <c r="Z72" s="106"/>
      <c r="AA72" s="106"/>
      <c r="AB72" s="106"/>
      <c r="AC72" s="106"/>
      <c r="AD72" s="106"/>
      <c r="AE72" s="106"/>
      <c r="AF72" s="106"/>
      <c r="AG72" s="106"/>
      <c r="AH72" s="106"/>
      <c r="AI72" s="106"/>
      <c r="AJ72" s="168" t="str">
        <f t="shared" si="10"/>
        <v>MISSING</v>
      </c>
      <c r="AK72" s="167" t="str">
        <f t="shared" si="11"/>
        <v/>
      </c>
      <c r="AL72" s="176" t="str">
        <f t="shared" si="12"/>
        <v>MISSSING</v>
      </c>
      <c r="AM72" s="176" t="str">
        <f t="shared" si="13"/>
        <v>yes</v>
      </c>
      <c r="AN72" s="108"/>
      <c r="AO72" s="108"/>
      <c r="AP72" s="108"/>
      <c r="AQ72" s="127"/>
      <c r="AR72" s="124"/>
      <c r="AS72" s="124"/>
      <c r="AT72" s="124"/>
      <c r="AU72" s="123"/>
      <c r="AV72" s="11"/>
    </row>
    <row r="73" spans="1:48" customFormat="1">
      <c r="A73" s="2"/>
      <c r="B73" s="114"/>
      <c r="C73" s="108"/>
      <c r="D73" s="106"/>
      <c r="E73" s="106"/>
      <c r="F73" s="108"/>
      <c r="G73" s="106"/>
      <c r="H73" s="106"/>
      <c r="I73" s="106"/>
      <c r="J73" s="106"/>
      <c r="K73" s="106"/>
      <c r="L73" s="106"/>
      <c r="M73" s="106"/>
      <c r="N73" s="106"/>
      <c r="O73" s="106"/>
      <c r="P73" s="106"/>
      <c r="Q73" s="108"/>
      <c r="R73" s="168" t="str">
        <f t="shared" si="8"/>
        <v>MISSING</v>
      </c>
      <c r="S73" s="167" t="str">
        <f t="shared" si="9"/>
        <v/>
      </c>
      <c r="T73" s="107"/>
      <c r="U73" s="172" t="str">
        <f t="shared" si="7"/>
        <v>no</v>
      </c>
      <c r="V73" s="106"/>
      <c r="W73" s="106"/>
      <c r="X73" s="106"/>
      <c r="Y73" s="106"/>
      <c r="Z73" s="106"/>
      <c r="AA73" s="106"/>
      <c r="AB73" s="106"/>
      <c r="AC73" s="106"/>
      <c r="AD73" s="106"/>
      <c r="AE73" s="106"/>
      <c r="AF73" s="106"/>
      <c r="AG73" s="106"/>
      <c r="AH73" s="106"/>
      <c r="AI73" s="106"/>
      <c r="AJ73" s="168" t="str">
        <f t="shared" si="10"/>
        <v>MISSING</v>
      </c>
      <c r="AK73" s="167" t="str">
        <f t="shared" si="11"/>
        <v/>
      </c>
      <c r="AL73" s="176" t="str">
        <f t="shared" si="12"/>
        <v>MISSSING</v>
      </c>
      <c r="AM73" s="176" t="str">
        <f t="shared" si="13"/>
        <v>yes</v>
      </c>
      <c r="AN73" s="108"/>
      <c r="AO73" s="108"/>
      <c r="AP73" s="108"/>
      <c r="AQ73" s="127"/>
      <c r="AR73" s="124"/>
      <c r="AS73" s="124"/>
      <c r="AT73" s="124"/>
      <c r="AU73" s="123"/>
      <c r="AV73" s="11"/>
    </row>
    <row r="74" spans="1:48" customFormat="1">
      <c r="A74" s="2"/>
      <c r="B74" s="114"/>
      <c r="C74" s="108"/>
      <c r="D74" s="106"/>
      <c r="E74" s="106"/>
      <c r="F74" s="108"/>
      <c r="G74" s="106"/>
      <c r="H74" s="106"/>
      <c r="I74" s="106"/>
      <c r="J74" s="106"/>
      <c r="K74" s="106"/>
      <c r="L74" s="106"/>
      <c r="M74" s="106"/>
      <c r="N74" s="106"/>
      <c r="O74" s="106"/>
      <c r="P74" s="106"/>
      <c r="Q74" s="108"/>
      <c r="R74" s="168" t="str">
        <f t="shared" si="8"/>
        <v>MISSING</v>
      </c>
      <c r="S74" s="167" t="str">
        <f t="shared" si="9"/>
        <v/>
      </c>
      <c r="T74" s="107"/>
      <c r="U74" s="172" t="str">
        <f t="shared" si="7"/>
        <v>no</v>
      </c>
      <c r="V74" s="106"/>
      <c r="W74" s="106"/>
      <c r="X74" s="106"/>
      <c r="Y74" s="106"/>
      <c r="Z74" s="106"/>
      <c r="AA74" s="106"/>
      <c r="AB74" s="106"/>
      <c r="AC74" s="106"/>
      <c r="AD74" s="106"/>
      <c r="AE74" s="106"/>
      <c r="AF74" s="106"/>
      <c r="AG74" s="106"/>
      <c r="AH74" s="106"/>
      <c r="AI74" s="106"/>
      <c r="AJ74" s="168" t="str">
        <f t="shared" si="10"/>
        <v>MISSING</v>
      </c>
      <c r="AK74" s="167" t="str">
        <f t="shared" si="11"/>
        <v/>
      </c>
      <c r="AL74" s="176" t="str">
        <f t="shared" si="12"/>
        <v>MISSSING</v>
      </c>
      <c r="AM74" s="176" t="str">
        <f t="shared" si="13"/>
        <v>yes</v>
      </c>
      <c r="AN74" s="108"/>
      <c r="AO74" s="108"/>
      <c r="AP74" s="108"/>
      <c r="AQ74" s="127"/>
      <c r="AR74" s="124"/>
      <c r="AS74" s="124"/>
      <c r="AT74" s="124"/>
      <c r="AU74" s="123"/>
      <c r="AV74" s="11"/>
    </row>
    <row r="75" spans="1:48" customFormat="1">
      <c r="A75" s="2"/>
      <c r="B75" s="114"/>
      <c r="C75" s="108"/>
      <c r="D75" s="106"/>
      <c r="E75" s="106"/>
      <c r="F75" s="108"/>
      <c r="G75" s="106"/>
      <c r="H75" s="106"/>
      <c r="I75" s="106"/>
      <c r="J75" s="106"/>
      <c r="K75" s="106"/>
      <c r="L75" s="106"/>
      <c r="M75" s="106"/>
      <c r="N75" s="106"/>
      <c r="O75" s="106"/>
      <c r="P75" s="106"/>
      <c r="Q75" s="108"/>
      <c r="R75" s="168" t="str">
        <f t="shared" si="8"/>
        <v>MISSING</v>
      </c>
      <c r="S75" s="167" t="str">
        <f t="shared" si="9"/>
        <v/>
      </c>
      <c r="T75" s="107"/>
      <c r="U75" s="172" t="str">
        <f t="shared" si="7"/>
        <v>no</v>
      </c>
      <c r="V75" s="106"/>
      <c r="W75" s="106"/>
      <c r="X75" s="106"/>
      <c r="Y75" s="106"/>
      <c r="Z75" s="106"/>
      <c r="AA75" s="106"/>
      <c r="AB75" s="106"/>
      <c r="AC75" s="106"/>
      <c r="AD75" s="106"/>
      <c r="AE75" s="106"/>
      <c r="AF75" s="106"/>
      <c r="AG75" s="106"/>
      <c r="AH75" s="106"/>
      <c r="AI75" s="106"/>
      <c r="AJ75" s="168" t="str">
        <f t="shared" si="10"/>
        <v>MISSING</v>
      </c>
      <c r="AK75" s="167" t="str">
        <f t="shared" si="11"/>
        <v/>
      </c>
      <c r="AL75" s="176" t="str">
        <f t="shared" si="12"/>
        <v>MISSSING</v>
      </c>
      <c r="AM75" s="176" t="str">
        <f t="shared" si="13"/>
        <v>yes</v>
      </c>
      <c r="AN75" s="108"/>
      <c r="AO75" s="108"/>
      <c r="AP75" s="108"/>
      <c r="AQ75" s="127"/>
      <c r="AR75" s="124"/>
      <c r="AS75" s="124"/>
      <c r="AT75" s="124"/>
      <c r="AU75" s="123"/>
      <c r="AV75" s="11"/>
    </row>
    <row r="76" spans="1:48" customFormat="1">
      <c r="A76" s="2"/>
      <c r="B76" s="114"/>
      <c r="C76" s="108"/>
      <c r="D76" s="106"/>
      <c r="E76" s="106"/>
      <c r="F76" s="108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8"/>
      <c r="R76" s="168" t="str">
        <f t="shared" si="8"/>
        <v>MISSING</v>
      </c>
      <c r="S76" s="167" t="str">
        <f t="shared" si="9"/>
        <v/>
      </c>
      <c r="T76" s="107"/>
      <c r="U76" s="172" t="str">
        <f t="shared" si="7"/>
        <v>no</v>
      </c>
      <c r="V76" s="106"/>
      <c r="W76" s="106"/>
      <c r="X76" s="106"/>
      <c r="Y76" s="106"/>
      <c r="Z76" s="106"/>
      <c r="AA76" s="106"/>
      <c r="AB76" s="106"/>
      <c r="AC76" s="106"/>
      <c r="AD76" s="106"/>
      <c r="AE76" s="106"/>
      <c r="AF76" s="106"/>
      <c r="AG76" s="106"/>
      <c r="AH76" s="106"/>
      <c r="AI76" s="106"/>
      <c r="AJ76" s="168" t="str">
        <f t="shared" si="10"/>
        <v>MISSING</v>
      </c>
      <c r="AK76" s="167" t="str">
        <f t="shared" si="11"/>
        <v/>
      </c>
      <c r="AL76" s="176" t="str">
        <f t="shared" si="12"/>
        <v>MISSSING</v>
      </c>
      <c r="AM76" s="176" t="str">
        <f t="shared" si="13"/>
        <v>yes</v>
      </c>
      <c r="AN76" s="108"/>
      <c r="AO76" s="108"/>
      <c r="AP76" s="108"/>
      <c r="AQ76" s="127"/>
      <c r="AR76" s="124"/>
      <c r="AS76" s="124"/>
      <c r="AT76" s="124"/>
      <c r="AU76" s="123"/>
      <c r="AV76" s="11"/>
    </row>
    <row r="77" spans="1:48" customFormat="1">
      <c r="A77" s="2"/>
      <c r="B77" s="114"/>
      <c r="C77" s="108"/>
      <c r="D77" s="106"/>
      <c r="E77" s="106"/>
      <c r="F77" s="108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8"/>
      <c r="R77" s="168" t="str">
        <f t="shared" si="8"/>
        <v>MISSING</v>
      </c>
      <c r="S77" s="167" t="str">
        <f t="shared" si="9"/>
        <v/>
      </c>
      <c r="T77" s="107"/>
      <c r="U77" s="172" t="str">
        <f t="shared" si="7"/>
        <v>no</v>
      </c>
      <c r="V77" s="106"/>
      <c r="W77" s="106"/>
      <c r="X77" s="106"/>
      <c r="Y77" s="106"/>
      <c r="Z77" s="106"/>
      <c r="AA77" s="106"/>
      <c r="AB77" s="106"/>
      <c r="AC77" s="106"/>
      <c r="AD77" s="106"/>
      <c r="AE77" s="106"/>
      <c r="AF77" s="106"/>
      <c r="AG77" s="106"/>
      <c r="AH77" s="106"/>
      <c r="AI77" s="106"/>
      <c r="AJ77" s="168" t="str">
        <f t="shared" si="10"/>
        <v>MISSING</v>
      </c>
      <c r="AK77" s="167" t="str">
        <f t="shared" si="11"/>
        <v/>
      </c>
      <c r="AL77" s="176" t="str">
        <f t="shared" si="12"/>
        <v>MISSSING</v>
      </c>
      <c r="AM77" s="176" t="str">
        <f t="shared" si="13"/>
        <v>yes</v>
      </c>
      <c r="AN77" s="108"/>
      <c r="AO77" s="108"/>
      <c r="AP77" s="108"/>
      <c r="AQ77" s="127"/>
      <c r="AR77" s="124"/>
      <c r="AS77" s="124"/>
      <c r="AT77" s="124"/>
      <c r="AU77" s="123"/>
      <c r="AV77" s="11"/>
    </row>
    <row r="78" spans="1:48" customFormat="1">
      <c r="A78" s="2"/>
      <c r="B78" s="114"/>
      <c r="C78" s="108"/>
      <c r="D78" s="106"/>
      <c r="E78" s="106"/>
      <c r="F78" s="108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8"/>
      <c r="R78" s="168" t="str">
        <f t="shared" si="8"/>
        <v>MISSING</v>
      </c>
      <c r="S78" s="167" t="str">
        <f t="shared" si="9"/>
        <v/>
      </c>
      <c r="T78" s="107"/>
      <c r="U78" s="172" t="str">
        <f t="shared" si="7"/>
        <v>no</v>
      </c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68" t="str">
        <f t="shared" si="10"/>
        <v>MISSING</v>
      </c>
      <c r="AK78" s="167" t="str">
        <f t="shared" si="11"/>
        <v/>
      </c>
      <c r="AL78" s="176" t="str">
        <f t="shared" si="12"/>
        <v>MISSSING</v>
      </c>
      <c r="AM78" s="176" t="str">
        <f t="shared" si="13"/>
        <v>yes</v>
      </c>
      <c r="AN78" s="108"/>
      <c r="AO78" s="108"/>
      <c r="AP78" s="108"/>
      <c r="AQ78" s="127"/>
      <c r="AR78" s="124"/>
      <c r="AS78" s="124"/>
      <c r="AT78" s="124"/>
      <c r="AU78" s="123"/>
      <c r="AV78" s="11"/>
    </row>
    <row r="79" spans="1:48" customFormat="1">
      <c r="A79" s="2"/>
      <c r="B79" s="114"/>
      <c r="C79" s="108"/>
      <c r="D79" s="106"/>
      <c r="E79" s="106"/>
      <c r="F79" s="108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8"/>
      <c r="R79" s="168" t="str">
        <f t="shared" si="8"/>
        <v>MISSING</v>
      </c>
      <c r="S79" s="167" t="str">
        <f t="shared" si="9"/>
        <v/>
      </c>
      <c r="T79" s="107"/>
      <c r="U79" s="172" t="str">
        <f t="shared" si="7"/>
        <v>no</v>
      </c>
      <c r="V79" s="106"/>
      <c r="W79" s="106"/>
      <c r="X79" s="106"/>
      <c r="Y79" s="106"/>
      <c r="Z79" s="106"/>
      <c r="AA79" s="106"/>
      <c r="AB79" s="106"/>
      <c r="AC79" s="106"/>
      <c r="AD79" s="106"/>
      <c r="AE79" s="106"/>
      <c r="AF79" s="106"/>
      <c r="AG79" s="106"/>
      <c r="AH79" s="106"/>
      <c r="AI79" s="106"/>
      <c r="AJ79" s="168" t="str">
        <f t="shared" si="10"/>
        <v>MISSING</v>
      </c>
      <c r="AK79" s="167" t="str">
        <f t="shared" si="11"/>
        <v/>
      </c>
      <c r="AL79" s="176" t="str">
        <f t="shared" si="12"/>
        <v>MISSSING</v>
      </c>
      <c r="AM79" s="176" t="str">
        <f t="shared" si="13"/>
        <v>yes</v>
      </c>
      <c r="AN79" s="108"/>
      <c r="AO79" s="108"/>
      <c r="AP79" s="108"/>
      <c r="AQ79" s="127"/>
      <c r="AR79" s="124"/>
      <c r="AS79" s="124"/>
      <c r="AT79" s="124"/>
      <c r="AU79" s="123"/>
      <c r="AV79" s="11"/>
    </row>
    <row r="80" spans="1:48" customFormat="1">
      <c r="A80" s="2"/>
      <c r="B80" s="114"/>
      <c r="C80" s="108"/>
      <c r="D80" s="106"/>
      <c r="E80" s="106"/>
      <c r="F80" s="108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8"/>
      <c r="R80" s="168" t="str">
        <f t="shared" si="8"/>
        <v>MISSING</v>
      </c>
      <c r="S80" s="167" t="str">
        <f t="shared" si="9"/>
        <v/>
      </c>
      <c r="T80" s="107"/>
      <c r="U80" s="172" t="str">
        <f t="shared" si="7"/>
        <v>no</v>
      </c>
      <c r="V80" s="106"/>
      <c r="W80" s="106"/>
      <c r="X80" s="106"/>
      <c r="Y80" s="106"/>
      <c r="Z80" s="106"/>
      <c r="AA80" s="106"/>
      <c r="AB80" s="106"/>
      <c r="AC80" s="106"/>
      <c r="AD80" s="106"/>
      <c r="AE80" s="106"/>
      <c r="AF80" s="106"/>
      <c r="AG80" s="106"/>
      <c r="AH80" s="106"/>
      <c r="AI80" s="106"/>
      <c r="AJ80" s="168" t="str">
        <f t="shared" si="10"/>
        <v>MISSING</v>
      </c>
      <c r="AK80" s="167" t="str">
        <f t="shared" si="11"/>
        <v/>
      </c>
      <c r="AL80" s="176" t="str">
        <f t="shared" si="12"/>
        <v>MISSSING</v>
      </c>
      <c r="AM80" s="176" t="str">
        <f t="shared" si="13"/>
        <v>yes</v>
      </c>
      <c r="AN80" s="108"/>
      <c r="AO80" s="108"/>
      <c r="AP80" s="108"/>
      <c r="AQ80" s="127"/>
      <c r="AR80" s="124"/>
      <c r="AS80" s="124"/>
      <c r="AT80" s="124"/>
      <c r="AU80" s="123"/>
      <c r="AV80" s="11"/>
    </row>
    <row r="81" spans="1:48" customFormat="1">
      <c r="A81" s="2"/>
      <c r="B81" s="114"/>
      <c r="C81" s="108"/>
      <c r="D81" s="106"/>
      <c r="E81" s="106"/>
      <c r="F81" s="108"/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8"/>
      <c r="R81" s="168" t="str">
        <f t="shared" si="8"/>
        <v>MISSING</v>
      </c>
      <c r="S81" s="167" t="str">
        <f t="shared" si="9"/>
        <v/>
      </c>
      <c r="T81" s="107"/>
      <c r="U81" s="172" t="str">
        <f t="shared" si="7"/>
        <v>no</v>
      </c>
      <c r="V81" s="106"/>
      <c r="W81" s="106"/>
      <c r="X81" s="106"/>
      <c r="Y81" s="106"/>
      <c r="Z81" s="106"/>
      <c r="AA81" s="106"/>
      <c r="AB81" s="106"/>
      <c r="AC81" s="106"/>
      <c r="AD81" s="106"/>
      <c r="AE81" s="106"/>
      <c r="AF81" s="106"/>
      <c r="AG81" s="106"/>
      <c r="AH81" s="106"/>
      <c r="AI81" s="106"/>
      <c r="AJ81" s="168" t="str">
        <f t="shared" si="10"/>
        <v>MISSING</v>
      </c>
      <c r="AK81" s="167" t="str">
        <f t="shared" si="11"/>
        <v/>
      </c>
      <c r="AL81" s="176" t="str">
        <f t="shared" si="12"/>
        <v>MISSSING</v>
      </c>
      <c r="AM81" s="176" t="str">
        <f t="shared" si="13"/>
        <v>yes</v>
      </c>
      <c r="AN81" s="108"/>
      <c r="AO81" s="108"/>
      <c r="AP81" s="108"/>
      <c r="AQ81" s="127"/>
      <c r="AR81" s="124"/>
      <c r="AS81" s="124"/>
      <c r="AT81" s="124"/>
      <c r="AU81" s="123"/>
      <c r="AV81" s="11"/>
    </row>
    <row r="82" spans="1:48" customFormat="1">
      <c r="A82" s="2"/>
      <c r="B82" s="114"/>
      <c r="C82" s="108"/>
      <c r="D82" s="106"/>
      <c r="E82" s="106"/>
      <c r="F82" s="108"/>
      <c r="G82" s="106"/>
      <c r="H82" s="106"/>
      <c r="I82" s="106"/>
      <c r="J82" s="106"/>
      <c r="K82" s="106"/>
      <c r="L82" s="106"/>
      <c r="M82" s="106"/>
      <c r="N82" s="106"/>
      <c r="O82" s="106"/>
      <c r="P82" s="106"/>
      <c r="Q82" s="108"/>
      <c r="R82" s="168" t="str">
        <f t="shared" si="8"/>
        <v>MISSING</v>
      </c>
      <c r="S82" s="167" t="str">
        <f t="shared" si="9"/>
        <v/>
      </c>
      <c r="T82" s="107"/>
      <c r="U82" s="172" t="str">
        <f t="shared" si="7"/>
        <v>no</v>
      </c>
      <c r="V82" s="106"/>
      <c r="W82" s="106"/>
      <c r="X82" s="106"/>
      <c r="Y82" s="106"/>
      <c r="Z82" s="106"/>
      <c r="AA82" s="106"/>
      <c r="AB82" s="106"/>
      <c r="AC82" s="106"/>
      <c r="AD82" s="106"/>
      <c r="AE82" s="106"/>
      <c r="AF82" s="106"/>
      <c r="AG82" s="106"/>
      <c r="AH82" s="106"/>
      <c r="AI82" s="106"/>
      <c r="AJ82" s="168" t="str">
        <f t="shared" si="10"/>
        <v>MISSING</v>
      </c>
      <c r="AK82" s="167" t="str">
        <f t="shared" si="11"/>
        <v/>
      </c>
      <c r="AL82" s="176" t="str">
        <f t="shared" si="12"/>
        <v>MISSSING</v>
      </c>
      <c r="AM82" s="176" t="str">
        <f t="shared" si="13"/>
        <v>yes</v>
      </c>
      <c r="AN82" s="108"/>
      <c r="AO82" s="108"/>
      <c r="AP82" s="108"/>
      <c r="AQ82" s="127"/>
      <c r="AR82" s="124"/>
      <c r="AS82" s="124"/>
      <c r="AT82" s="124"/>
      <c r="AU82" s="123"/>
      <c r="AV82" s="11"/>
    </row>
    <row r="83" spans="1:48" customFormat="1">
      <c r="A83" s="2"/>
      <c r="B83" s="114"/>
      <c r="C83" s="108"/>
      <c r="D83" s="106"/>
      <c r="E83" s="106"/>
      <c r="F83" s="108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8"/>
      <c r="R83" s="168" t="str">
        <f t="shared" si="8"/>
        <v>MISSING</v>
      </c>
      <c r="S83" s="167" t="str">
        <f t="shared" si="9"/>
        <v/>
      </c>
      <c r="T83" s="107"/>
      <c r="U83" s="172" t="str">
        <f t="shared" si="7"/>
        <v>no</v>
      </c>
      <c r="V83" s="106"/>
      <c r="W83" s="106"/>
      <c r="X83" s="106"/>
      <c r="Y83" s="106"/>
      <c r="Z83" s="106"/>
      <c r="AA83" s="106"/>
      <c r="AB83" s="106"/>
      <c r="AC83" s="106"/>
      <c r="AD83" s="106"/>
      <c r="AE83" s="106"/>
      <c r="AF83" s="106"/>
      <c r="AG83" s="106"/>
      <c r="AH83" s="106"/>
      <c r="AI83" s="106"/>
      <c r="AJ83" s="168" t="str">
        <f t="shared" si="10"/>
        <v>MISSING</v>
      </c>
      <c r="AK83" s="167" t="str">
        <f t="shared" si="11"/>
        <v/>
      </c>
      <c r="AL83" s="176" t="str">
        <f t="shared" si="12"/>
        <v>MISSSING</v>
      </c>
      <c r="AM83" s="176" t="str">
        <f t="shared" si="13"/>
        <v>yes</v>
      </c>
      <c r="AN83" s="108"/>
      <c r="AO83" s="108"/>
      <c r="AP83" s="108"/>
      <c r="AQ83" s="127"/>
      <c r="AR83" s="124"/>
      <c r="AS83" s="124"/>
      <c r="AT83" s="124"/>
      <c r="AU83" s="123"/>
      <c r="AV83" s="11"/>
    </row>
    <row r="84" spans="1:48" customFormat="1">
      <c r="A84" s="2"/>
      <c r="B84" s="114"/>
      <c r="C84" s="108"/>
      <c r="D84" s="106"/>
      <c r="E84" s="106"/>
      <c r="F84" s="108"/>
      <c r="G84" s="106"/>
      <c r="H84" s="106"/>
      <c r="I84" s="106"/>
      <c r="J84" s="106"/>
      <c r="K84" s="106"/>
      <c r="L84" s="106"/>
      <c r="M84" s="106"/>
      <c r="N84" s="106"/>
      <c r="O84" s="106"/>
      <c r="P84" s="106"/>
      <c r="Q84" s="108"/>
      <c r="R84" s="168" t="str">
        <f t="shared" si="8"/>
        <v>MISSING</v>
      </c>
      <c r="S84" s="167" t="str">
        <f t="shared" si="9"/>
        <v/>
      </c>
      <c r="T84" s="107"/>
      <c r="U84" s="172" t="str">
        <f t="shared" si="7"/>
        <v>no</v>
      </c>
      <c r="V84" s="106"/>
      <c r="W84" s="106"/>
      <c r="X84" s="106"/>
      <c r="Y84" s="106"/>
      <c r="Z84" s="106"/>
      <c r="AA84" s="106"/>
      <c r="AB84" s="106"/>
      <c r="AC84" s="106"/>
      <c r="AD84" s="106"/>
      <c r="AE84" s="106"/>
      <c r="AF84" s="106"/>
      <c r="AG84" s="106"/>
      <c r="AH84" s="106"/>
      <c r="AI84" s="106"/>
      <c r="AJ84" s="168" t="str">
        <f t="shared" si="10"/>
        <v>MISSING</v>
      </c>
      <c r="AK84" s="167" t="str">
        <f t="shared" si="11"/>
        <v/>
      </c>
      <c r="AL84" s="176" t="str">
        <f t="shared" si="12"/>
        <v>MISSSING</v>
      </c>
      <c r="AM84" s="176" t="str">
        <f t="shared" si="13"/>
        <v>yes</v>
      </c>
      <c r="AN84" s="108"/>
      <c r="AO84" s="108"/>
      <c r="AP84" s="108"/>
      <c r="AQ84" s="127"/>
      <c r="AR84" s="124"/>
      <c r="AS84" s="124"/>
      <c r="AT84" s="124"/>
      <c r="AU84" s="123"/>
      <c r="AV84" s="11"/>
    </row>
    <row r="85" spans="1:48" customFormat="1">
      <c r="A85" s="2"/>
      <c r="B85" s="114"/>
      <c r="C85" s="108"/>
      <c r="D85" s="106"/>
      <c r="E85" s="106"/>
      <c r="F85" s="108"/>
      <c r="G85" s="106"/>
      <c r="H85" s="106"/>
      <c r="I85" s="106"/>
      <c r="J85" s="106"/>
      <c r="K85" s="106"/>
      <c r="L85" s="106"/>
      <c r="M85" s="106"/>
      <c r="N85" s="106"/>
      <c r="O85" s="106"/>
      <c r="P85" s="106"/>
      <c r="Q85" s="108"/>
      <c r="R85" s="168" t="str">
        <f t="shared" si="8"/>
        <v>MISSING</v>
      </c>
      <c r="S85" s="167" t="str">
        <f t="shared" si="9"/>
        <v/>
      </c>
      <c r="T85" s="107"/>
      <c r="U85" s="172" t="str">
        <f t="shared" si="7"/>
        <v>no</v>
      </c>
      <c r="V85" s="106"/>
      <c r="W85" s="106"/>
      <c r="X85" s="106"/>
      <c r="Y85" s="106"/>
      <c r="Z85" s="106"/>
      <c r="AA85" s="106"/>
      <c r="AB85" s="106"/>
      <c r="AC85" s="106"/>
      <c r="AD85" s="106"/>
      <c r="AE85" s="106"/>
      <c r="AF85" s="106"/>
      <c r="AG85" s="106"/>
      <c r="AH85" s="106"/>
      <c r="AI85" s="106"/>
      <c r="AJ85" s="168" t="str">
        <f t="shared" si="10"/>
        <v>MISSING</v>
      </c>
      <c r="AK85" s="167" t="str">
        <f t="shared" si="11"/>
        <v/>
      </c>
      <c r="AL85" s="176" t="str">
        <f t="shared" si="12"/>
        <v>MISSSING</v>
      </c>
      <c r="AM85" s="176" t="str">
        <f t="shared" si="13"/>
        <v>yes</v>
      </c>
      <c r="AN85" s="108"/>
      <c r="AO85" s="108"/>
      <c r="AP85" s="108"/>
      <c r="AQ85" s="127"/>
      <c r="AR85" s="124"/>
      <c r="AS85" s="124"/>
      <c r="AT85" s="124"/>
      <c r="AU85" s="123"/>
      <c r="AV85" s="11"/>
    </row>
    <row r="86" spans="1:48" customFormat="1">
      <c r="A86" s="2"/>
      <c r="B86" s="114"/>
      <c r="C86" s="108"/>
      <c r="D86" s="106"/>
      <c r="E86" s="106"/>
      <c r="F86" s="108"/>
      <c r="G86" s="106"/>
      <c r="H86" s="106"/>
      <c r="I86" s="106"/>
      <c r="J86" s="106"/>
      <c r="K86" s="106"/>
      <c r="L86" s="106"/>
      <c r="M86" s="106"/>
      <c r="N86" s="106"/>
      <c r="O86" s="106"/>
      <c r="P86" s="106"/>
      <c r="Q86" s="108"/>
      <c r="R86" s="168" t="str">
        <f t="shared" si="8"/>
        <v>MISSING</v>
      </c>
      <c r="S86" s="167" t="str">
        <f t="shared" si="9"/>
        <v/>
      </c>
      <c r="T86" s="107"/>
      <c r="U86" s="172" t="str">
        <f t="shared" si="7"/>
        <v>no</v>
      </c>
      <c r="V86" s="106"/>
      <c r="W86" s="106"/>
      <c r="X86" s="106"/>
      <c r="Y86" s="106"/>
      <c r="Z86" s="106"/>
      <c r="AA86" s="106"/>
      <c r="AB86" s="106"/>
      <c r="AC86" s="106"/>
      <c r="AD86" s="106"/>
      <c r="AE86" s="106"/>
      <c r="AF86" s="106"/>
      <c r="AG86" s="106"/>
      <c r="AH86" s="106"/>
      <c r="AI86" s="106"/>
      <c r="AJ86" s="168" t="str">
        <f t="shared" si="10"/>
        <v>MISSING</v>
      </c>
      <c r="AK86" s="167" t="str">
        <f t="shared" si="11"/>
        <v/>
      </c>
      <c r="AL86" s="176" t="str">
        <f t="shared" si="12"/>
        <v>MISSSING</v>
      </c>
      <c r="AM86" s="176" t="str">
        <f t="shared" si="13"/>
        <v>yes</v>
      </c>
      <c r="AN86" s="108"/>
      <c r="AO86" s="108"/>
      <c r="AP86" s="108"/>
      <c r="AQ86" s="127"/>
      <c r="AR86" s="124"/>
      <c r="AS86" s="124"/>
      <c r="AT86" s="124"/>
      <c r="AU86" s="123"/>
      <c r="AV86" s="11"/>
    </row>
    <row r="87" spans="1:48" customFormat="1">
      <c r="A87" s="2"/>
      <c r="B87" s="114"/>
      <c r="C87" s="108"/>
      <c r="D87" s="106"/>
      <c r="E87" s="106"/>
      <c r="F87" s="108"/>
      <c r="G87" s="106"/>
      <c r="H87" s="106"/>
      <c r="I87" s="106"/>
      <c r="J87" s="106"/>
      <c r="K87" s="106"/>
      <c r="L87" s="106"/>
      <c r="M87" s="106"/>
      <c r="N87" s="106"/>
      <c r="O87" s="106"/>
      <c r="P87" s="106"/>
      <c r="Q87" s="108"/>
      <c r="R87" s="168" t="str">
        <f t="shared" si="8"/>
        <v>MISSING</v>
      </c>
      <c r="S87" s="167" t="str">
        <f t="shared" si="9"/>
        <v/>
      </c>
      <c r="T87" s="107"/>
      <c r="U87" s="172" t="str">
        <f t="shared" si="7"/>
        <v>no</v>
      </c>
      <c r="V87" s="106"/>
      <c r="W87" s="106"/>
      <c r="X87" s="106"/>
      <c r="Y87" s="106"/>
      <c r="Z87" s="106"/>
      <c r="AA87" s="106"/>
      <c r="AB87" s="106"/>
      <c r="AC87" s="106"/>
      <c r="AD87" s="106"/>
      <c r="AE87" s="106"/>
      <c r="AF87" s="106"/>
      <c r="AG87" s="106"/>
      <c r="AH87" s="106"/>
      <c r="AI87" s="106"/>
      <c r="AJ87" s="168" t="str">
        <f t="shared" si="10"/>
        <v>MISSING</v>
      </c>
      <c r="AK87" s="167" t="str">
        <f t="shared" si="11"/>
        <v/>
      </c>
      <c r="AL87" s="176" t="str">
        <f t="shared" si="12"/>
        <v>MISSSING</v>
      </c>
      <c r="AM87" s="176" t="str">
        <f t="shared" si="13"/>
        <v>yes</v>
      </c>
      <c r="AN87" s="108"/>
      <c r="AO87" s="108"/>
      <c r="AP87" s="108"/>
      <c r="AQ87" s="127"/>
      <c r="AR87" s="124"/>
      <c r="AS87" s="124"/>
      <c r="AT87" s="124"/>
      <c r="AU87" s="123"/>
      <c r="AV87" s="11"/>
    </row>
    <row r="88" spans="1:48" customFormat="1">
      <c r="A88" s="2"/>
      <c r="B88" s="114"/>
      <c r="C88" s="108"/>
      <c r="D88" s="106"/>
      <c r="E88" s="106"/>
      <c r="F88" s="108"/>
      <c r="G88" s="106"/>
      <c r="H88" s="106"/>
      <c r="I88" s="106"/>
      <c r="J88" s="106"/>
      <c r="K88" s="106"/>
      <c r="L88" s="106"/>
      <c r="M88" s="106"/>
      <c r="N88" s="106"/>
      <c r="O88" s="106"/>
      <c r="P88" s="106"/>
      <c r="Q88" s="108"/>
      <c r="R88" s="168" t="str">
        <f t="shared" si="8"/>
        <v>MISSING</v>
      </c>
      <c r="S88" s="167" t="str">
        <f t="shared" si="9"/>
        <v/>
      </c>
      <c r="T88" s="107"/>
      <c r="U88" s="172" t="str">
        <f t="shared" si="7"/>
        <v>no</v>
      </c>
      <c r="V88" s="106"/>
      <c r="W88" s="106"/>
      <c r="X88" s="106"/>
      <c r="Y88" s="106"/>
      <c r="Z88" s="106"/>
      <c r="AA88" s="106"/>
      <c r="AB88" s="106"/>
      <c r="AC88" s="106"/>
      <c r="AD88" s="106"/>
      <c r="AE88" s="106"/>
      <c r="AF88" s="106"/>
      <c r="AG88" s="106"/>
      <c r="AH88" s="106"/>
      <c r="AI88" s="106"/>
      <c r="AJ88" s="168" t="str">
        <f t="shared" si="10"/>
        <v>MISSING</v>
      </c>
      <c r="AK88" s="167" t="str">
        <f t="shared" si="11"/>
        <v/>
      </c>
      <c r="AL88" s="176" t="str">
        <f t="shared" si="12"/>
        <v>MISSSING</v>
      </c>
      <c r="AM88" s="176" t="str">
        <f t="shared" si="13"/>
        <v>yes</v>
      </c>
      <c r="AN88" s="108"/>
      <c r="AO88" s="108"/>
      <c r="AP88" s="108"/>
      <c r="AQ88" s="127"/>
      <c r="AR88" s="124"/>
      <c r="AS88" s="124"/>
      <c r="AT88" s="124"/>
      <c r="AU88" s="123"/>
      <c r="AV88" s="11"/>
    </row>
    <row r="89" spans="1:48" customFormat="1">
      <c r="A89" s="2"/>
      <c r="B89" s="114"/>
      <c r="C89" s="108"/>
      <c r="D89" s="106"/>
      <c r="E89" s="106"/>
      <c r="F89" s="108"/>
      <c r="G89" s="106"/>
      <c r="H89" s="106"/>
      <c r="I89" s="106"/>
      <c r="J89" s="106"/>
      <c r="K89" s="106"/>
      <c r="L89" s="106"/>
      <c r="M89" s="106"/>
      <c r="N89" s="106"/>
      <c r="O89" s="106"/>
      <c r="P89" s="106"/>
      <c r="Q89" s="108"/>
      <c r="R89" s="168" t="str">
        <f t="shared" si="8"/>
        <v>MISSING</v>
      </c>
      <c r="S89" s="167" t="str">
        <f t="shared" si="9"/>
        <v/>
      </c>
      <c r="T89" s="107"/>
      <c r="U89" s="172" t="str">
        <f t="shared" si="7"/>
        <v>no</v>
      </c>
      <c r="V89" s="106"/>
      <c r="W89" s="106"/>
      <c r="X89" s="106"/>
      <c r="Y89" s="106"/>
      <c r="Z89" s="106"/>
      <c r="AA89" s="106"/>
      <c r="AB89" s="106"/>
      <c r="AC89" s="106"/>
      <c r="AD89" s="106"/>
      <c r="AE89" s="106"/>
      <c r="AF89" s="106"/>
      <c r="AG89" s="106"/>
      <c r="AH89" s="106"/>
      <c r="AI89" s="106"/>
      <c r="AJ89" s="168" t="str">
        <f t="shared" si="10"/>
        <v>MISSING</v>
      </c>
      <c r="AK89" s="167" t="str">
        <f t="shared" si="11"/>
        <v/>
      </c>
      <c r="AL89" s="176" t="str">
        <f t="shared" si="12"/>
        <v>MISSSING</v>
      </c>
      <c r="AM89" s="176" t="str">
        <f t="shared" si="13"/>
        <v>yes</v>
      </c>
      <c r="AN89" s="108"/>
      <c r="AO89" s="108"/>
      <c r="AP89" s="108"/>
      <c r="AQ89" s="127"/>
      <c r="AR89" s="124"/>
      <c r="AS89" s="124"/>
      <c r="AT89" s="124"/>
      <c r="AU89" s="123"/>
      <c r="AV89" s="11"/>
    </row>
    <row r="90" spans="1:48" customFormat="1">
      <c r="A90" s="2"/>
      <c r="B90" s="114"/>
      <c r="C90" s="108"/>
      <c r="D90" s="106"/>
      <c r="E90" s="106"/>
      <c r="F90" s="108"/>
      <c r="G90" s="106"/>
      <c r="H90" s="106"/>
      <c r="I90" s="106"/>
      <c r="J90" s="106"/>
      <c r="K90" s="106"/>
      <c r="L90" s="106"/>
      <c r="M90" s="106"/>
      <c r="N90" s="106"/>
      <c r="O90" s="106"/>
      <c r="P90" s="106"/>
      <c r="Q90" s="108"/>
      <c r="R90" s="168" t="str">
        <f t="shared" si="8"/>
        <v>MISSING</v>
      </c>
      <c r="S90" s="167" t="str">
        <f t="shared" si="9"/>
        <v/>
      </c>
      <c r="T90" s="107"/>
      <c r="U90" s="172" t="str">
        <f t="shared" si="7"/>
        <v>no</v>
      </c>
      <c r="V90" s="106"/>
      <c r="W90" s="106"/>
      <c r="X90" s="106"/>
      <c r="Y90" s="106"/>
      <c r="Z90" s="106"/>
      <c r="AA90" s="106"/>
      <c r="AB90" s="106"/>
      <c r="AC90" s="106"/>
      <c r="AD90" s="106"/>
      <c r="AE90" s="106"/>
      <c r="AF90" s="106"/>
      <c r="AG90" s="106"/>
      <c r="AH90" s="106"/>
      <c r="AI90" s="106"/>
      <c r="AJ90" s="168" t="str">
        <f t="shared" si="10"/>
        <v>MISSING</v>
      </c>
      <c r="AK90" s="167" t="str">
        <f t="shared" si="11"/>
        <v/>
      </c>
      <c r="AL90" s="176" t="str">
        <f t="shared" si="12"/>
        <v>MISSSING</v>
      </c>
      <c r="AM90" s="176" t="str">
        <f t="shared" si="13"/>
        <v>yes</v>
      </c>
      <c r="AN90" s="108"/>
      <c r="AO90" s="108"/>
      <c r="AP90" s="108"/>
      <c r="AQ90" s="127"/>
      <c r="AR90" s="124"/>
      <c r="AS90" s="124"/>
      <c r="AT90" s="124"/>
      <c r="AU90" s="123"/>
      <c r="AV90" s="11"/>
    </row>
    <row r="91" spans="1:48" customFormat="1">
      <c r="A91" s="2"/>
      <c r="B91" s="114"/>
      <c r="C91" s="108"/>
      <c r="D91" s="106"/>
      <c r="E91" s="106"/>
      <c r="F91" s="108"/>
      <c r="G91" s="106"/>
      <c r="H91" s="106"/>
      <c r="I91" s="106"/>
      <c r="J91" s="106"/>
      <c r="K91" s="106"/>
      <c r="L91" s="106"/>
      <c r="M91" s="106"/>
      <c r="N91" s="106"/>
      <c r="O91" s="106"/>
      <c r="P91" s="106"/>
      <c r="Q91" s="108"/>
      <c r="R91" s="168" t="str">
        <f t="shared" si="8"/>
        <v>MISSING</v>
      </c>
      <c r="S91" s="167" t="str">
        <f t="shared" si="9"/>
        <v/>
      </c>
      <c r="T91" s="107"/>
      <c r="U91" s="172" t="str">
        <f t="shared" si="7"/>
        <v>no</v>
      </c>
      <c r="V91" s="106"/>
      <c r="W91" s="106"/>
      <c r="X91" s="106"/>
      <c r="Y91" s="106"/>
      <c r="Z91" s="106"/>
      <c r="AA91" s="106"/>
      <c r="AB91" s="106"/>
      <c r="AC91" s="106"/>
      <c r="AD91" s="106"/>
      <c r="AE91" s="106"/>
      <c r="AF91" s="106"/>
      <c r="AG91" s="106"/>
      <c r="AH91" s="106"/>
      <c r="AI91" s="106"/>
      <c r="AJ91" s="168" t="str">
        <f t="shared" si="10"/>
        <v>MISSING</v>
      </c>
      <c r="AK91" s="167" t="str">
        <f t="shared" si="11"/>
        <v/>
      </c>
      <c r="AL91" s="176" t="str">
        <f t="shared" si="12"/>
        <v>MISSSING</v>
      </c>
      <c r="AM91" s="176" t="str">
        <f t="shared" si="13"/>
        <v>yes</v>
      </c>
      <c r="AN91" s="108"/>
      <c r="AO91" s="108"/>
      <c r="AP91" s="108"/>
      <c r="AQ91" s="127"/>
      <c r="AR91" s="124"/>
      <c r="AS91" s="124"/>
      <c r="AT91" s="124"/>
      <c r="AU91" s="123"/>
      <c r="AV91" s="11"/>
    </row>
    <row r="92" spans="1:48" customFormat="1">
      <c r="A92" s="2"/>
      <c r="B92" s="114"/>
      <c r="C92" s="108"/>
      <c r="D92" s="106"/>
      <c r="E92" s="106"/>
      <c r="F92" s="106"/>
      <c r="G92" s="106"/>
      <c r="H92" s="106"/>
      <c r="I92" s="106"/>
      <c r="J92" s="106"/>
      <c r="K92" s="106"/>
      <c r="L92" s="106"/>
      <c r="M92" s="106"/>
      <c r="N92" s="106"/>
      <c r="O92" s="106"/>
      <c r="P92" s="106"/>
      <c r="Q92" s="108"/>
      <c r="R92" s="168" t="str">
        <f t="shared" si="8"/>
        <v>MISSING</v>
      </c>
      <c r="S92" s="167" t="str">
        <f t="shared" si="9"/>
        <v/>
      </c>
      <c r="T92" s="107"/>
      <c r="U92" s="172" t="str">
        <f t="shared" si="7"/>
        <v>no</v>
      </c>
      <c r="V92" s="106"/>
      <c r="W92" s="106"/>
      <c r="X92" s="106"/>
      <c r="Y92" s="106"/>
      <c r="Z92" s="106"/>
      <c r="AA92" s="106"/>
      <c r="AB92" s="106"/>
      <c r="AC92" s="106"/>
      <c r="AD92" s="106"/>
      <c r="AE92" s="106"/>
      <c r="AF92" s="106"/>
      <c r="AG92" s="106"/>
      <c r="AH92" s="106"/>
      <c r="AI92" s="106"/>
      <c r="AJ92" s="168" t="str">
        <f t="shared" si="10"/>
        <v>MISSING</v>
      </c>
      <c r="AK92" s="167" t="str">
        <f t="shared" si="11"/>
        <v/>
      </c>
      <c r="AL92" s="176" t="str">
        <f t="shared" si="12"/>
        <v>MISSSING</v>
      </c>
      <c r="AM92" s="176" t="str">
        <f t="shared" si="13"/>
        <v>yes</v>
      </c>
      <c r="AN92" s="108"/>
      <c r="AO92" s="108"/>
      <c r="AP92" s="108"/>
      <c r="AQ92" s="127"/>
      <c r="AR92" s="124"/>
      <c r="AS92" s="124"/>
      <c r="AT92" s="124"/>
      <c r="AU92" s="123"/>
      <c r="AV92" s="11"/>
    </row>
    <row r="93" spans="1:48" customFormat="1">
      <c r="A93" s="2"/>
      <c r="B93" s="114"/>
      <c r="C93" s="108"/>
      <c r="D93" s="106"/>
      <c r="E93" s="106"/>
      <c r="F93" s="106"/>
      <c r="G93" s="106"/>
      <c r="H93" s="106"/>
      <c r="I93" s="106"/>
      <c r="J93" s="106"/>
      <c r="K93" s="106"/>
      <c r="L93" s="106"/>
      <c r="M93" s="106"/>
      <c r="N93" s="106"/>
      <c r="O93" s="106"/>
      <c r="P93" s="106"/>
      <c r="Q93" s="108"/>
      <c r="R93" s="168" t="str">
        <f t="shared" si="8"/>
        <v>MISSING</v>
      </c>
      <c r="S93" s="167" t="str">
        <f t="shared" si="9"/>
        <v/>
      </c>
      <c r="T93" s="107"/>
      <c r="U93" s="172" t="str">
        <f t="shared" si="7"/>
        <v>no</v>
      </c>
      <c r="V93" s="106"/>
      <c r="W93" s="106"/>
      <c r="X93" s="106"/>
      <c r="Y93" s="106"/>
      <c r="Z93" s="106"/>
      <c r="AA93" s="106"/>
      <c r="AB93" s="106"/>
      <c r="AC93" s="106"/>
      <c r="AD93" s="106"/>
      <c r="AE93" s="106"/>
      <c r="AF93" s="106"/>
      <c r="AG93" s="106"/>
      <c r="AH93" s="106"/>
      <c r="AI93" s="106"/>
      <c r="AJ93" s="168" t="str">
        <f t="shared" si="10"/>
        <v>MISSING</v>
      </c>
      <c r="AK93" s="167" t="str">
        <f t="shared" si="11"/>
        <v/>
      </c>
      <c r="AL93" s="176" t="str">
        <f t="shared" si="12"/>
        <v>MISSSING</v>
      </c>
      <c r="AM93" s="176" t="str">
        <f t="shared" si="13"/>
        <v>yes</v>
      </c>
      <c r="AN93" s="108"/>
      <c r="AO93" s="108"/>
      <c r="AP93" s="108"/>
      <c r="AQ93" s="127"/>
      <c r="AR93" s="124"/>
      <c r="AS93" s="124"/>
      <c r="AT93" s="124"/>
      <c r="AU93" s="123"/>
      <c r="AV93" s="11"/>
    </row>
    <row r="94" spans="1:48" customFormat="1">
      <c r="A94" s="2"/>
      <c r="B94" s="114"/>
      <c r="C94" s="108"/>
      <c r="D94" s="106"/>
      <c r="E94" s="106"/>
      <c r="F94" s="106"/>
      <c r="G94" s="106"/>
      <c r="H94" s="106"/>
      <c r="I94" s="106"/>
      <c r="J94" s="106"/>
      <c r="K94" s="106"/>
      <c r="L94" s="106"/>
      <c r="M94" s="106"/>
      <c r="N94" s="106"/>
      <c r="O94" s="106"/>
      <c r="P94" s="106"/>
      <c r="Q94" s="108"/>
      <c r="R94" s="168" t="str">
        <f t="shared" si="8"/>
        <v>MISSING</v>
      </c>
      <c r="S94" s="167" t="str">
        <f t="shared" si="9"/>
        <v/>
      </c>
      <c r="T94" s="107"/>
      <c r="U94" s="172" t="str">
        <f t="shared" si="7"/>
        <v>no</v>
      </c>
      <c r="V94" s="106"/>
      <c r="W94" s="106"/>
      <c r="X94" s="106"/>
      <c r="Y94" s="106"/>
      <c r="Z94" s="106"/>
      <c r="AA94" s="106"/>
      <c r="AB94" s="106"/>
      <c r="AC94" s="106"/>
      <c r="AD94" s="106"/>
      <c r="AE94" s="106"/>
      <c r="AF94" s="106"/>
      <c r="AG94" s="106"/>
      <c r="AH94" s="106"/>
      <c r="AI94" s="106"/>
      <c r="AJ94" s="168" t="str">
        <f t="shared" si="10"/>
        <v>MISSING</v>
      </c>
      <c r="AK94" s="167" t="str">
        <f t="shared" si="11"/>
        <v/>
      </c>
      <c r="AL94" s="176" t="str">
        <f t="shared" si="12"/>
        <v>MISSSING</v>
      </c>
      <c r="AM94" s="176" t="str">
        <f t="shared" si="13"/>
        <v>yes</v>
      </c>
      <c r="AN94" s="108"/>
      <c r="AO94" s="108"/>
      <c r="AP94" s="108"/>
      <c r="AQ94" s="127"/>
      <c r="AR94" s="124"/>
      <c r="AS94" s="124"/>
      <c r="AT94" s="124"/>
      <c r="AU94" s="123"/>
      <c r="AV94" s="11"/>
    </row>
    <row r="95" spans="1:48" customFormat="1">
      <c r="A95" s="2"/>
      <c r="B95" s="114"/>
      <c r="C95" s="108"/>
      <c r="D95" s="106"/>
      <c r="E95" s="106"/>
      <c r="F95" s="106"/>
      <c r="G95" s="106"/>
      <c r="H95" s="106"/>
      <c r="I95" s="106"/>
      <c r="J95" s="106"/>
      <c r="K95" s="106"/>
      <c r="L95" s="106"/>
      <c r="M95" s="106"/>
      <c r="N95" s="106"/>
      <c r="O95" s="106"/>
      <c r="P95" s="108"/>
      <c r="Q95" s="108"/>
      <c r="R95" s="168" t="str">
        <f t="shared" si="8"/>
        <v>MISSING</v>
      </c>
      <c r="S95" s="167" t="str">
        <f t="shared" si="9"/>
        <v/>
      </c>
      <c r="T95" s="107"/>
      <c r="U95" s="172" t="str">
        <f t="shared" si="7"/>
        <v>no</v>
      </c>
      <c r="V95" s="106"/>
      <c r="W95" s="106"/>
      <c r="X95" s="106"/>
      <c r="Y95" s="106"/>
      <c r="Z95" s="106"/>
      <c r="AA95" s="106"/>
      <c r="AB95" s="106"/>
      <c r="AC95" s="106"/>
      <c r="AD95" s="106"/>
      <c r="AE95" s="106"/>
      <c r="AF95" s="106"/>
      <c r="AG95" s="106"/>
      <c r="AH95" s="106"/>
      <c r="AI95" s="106"/>
      <c r="AJ95" s="168" t="str">
        <f t="shared" si="10"/>
        <v>MISSING</v>
      </c>
      <c r="AK95" s="167" t="str">
        <f t="shared" si="11"/>
        <v/>
      </c>
      <c r="AL95" s="176" t="str">
        <f t="shared" si="12"/>
        <v>MISSSING</v>
      </c>
      <c r="AM95" s="176" t="str">
        <f t="shared" si="13"/>
        <v>yes</v>
      </c>
      <c r="AN95" s="108"/>
      <c r="AO95" s="108"/>
      <c r="AP95" s="108"/>
      <c r="AQ95" s="127"/>
      <c r="AR95" s="124"/>
      <c r="AS95" s="124"/>
      <c r="AT95" s="124"/>
      <c r="AU95" s="123"/>
      <c r="AV95" s="11"/>
    </row>
    <row r="96" spans="1:48" customFormat="1">
      <c r="A96" s="2"/>
      <c r="B96" s="114"/>
      <c r="C96" s="108"/>
      <c r="D96" s="106"/>
      <c r="E96" s="106"/>
      <c r="F96" s="106"/>
      <c r="G96" s="106"/>
      <c r="H96" s="106"/>
      <c r="I96" s="106"/>
      <c r="J96" s="106"/>
      <c r="K96" s="106"/>
      <c r="L96" s="106"/>
      <c r="M96" s="106"/>
      <c r="N96" s="106"/>
      <c r="O96" s="106"/>
      <c r="P96" s="108"/>
      <c r="Q96" s="108"/>
      <c r="R96" s="168" t="str">
        <f t="shared" si="8"/>
        <v>MISSING</v>
      </c>
      <c r="S96" s="167" t="str">
        <f t="shared" si="9"/>
        <v/>
      </c>
      <c r="T96" s="107"/>
      <c r="U96" s="172" t="str">
        <f t="shared" si="7"/>
        <v>no</v>
      </c>
      <c r="V96" s="106"/>
      <c r="W96" s="106"/>
      <c r="X96" s="106"/>
      <c r="Y96" s="106"/>
      <c r="Z96" s="106"/>
      <c r="AA96" s="106"/>
      <c r="AB96" s="106"/>
      <c r="AC96" s="106"/>
      <c r="AD96" s="106"/>
      <c r="AE96" s="106"/>
      <c r="AF96" s="106"/>
      <c r="AG96" s="106"/>
      <c r="AH96" s="106"/>
      <c r="AI96" s="106"/>
      <c r="AJ96" s="168" t="str">
        <f t="shared" si="10"/>
        <v>MISSING</v>
      </c>
      <c r="AK96" s="167" t="str">
        <f t="shared" si="11"/>
        <v/>
      </c>
      <c r="AL96" s="176" t="str">
        <f t="shared" si="12"/>
        <v>MISSSING</v>
      </c>
      <c r="AM96" s="176" t="str">
        <f t="shared" si="13"/>
        <v>yes</v>
      </c>
      <c r="AN96" s="108"/>
      <c r="AO96" s="108"/>
      <c r="AP96" s="108"/>
      <c r="AQ96" s="127"/>
      <c r="AR96" s="124"/>
      <c r="AS96" s="124"/>
      <c r="AT96" s="124"/>
      <c r="AU96" s="123"/>
      <c r="AV96" s="11"/>
    </row>
    <row r="97" spans="1:48" customFormat="1">
      <c r="A97" s="2"/>
      <c r="B97" s="114"/>
      <c r="C97" s="108"/>
      <c r="D97" s="106"/>
      <c r="E97" s="106"/>
      <c r="F97" s="106"/>
      <c r="G97" s="106"/>
      <c r="H97" s="106"/>
      <c r="I97" s="106"/>
      <c r="J97" s="106"/>
      <c r="K97" s="106"/>
      <c r="L97" s="106"/>
      <c r="M97" s="106"/>
      <c r="N97" s="106"/>
      <c r="O97" s="106"/>
      <c r="P97" s="108"/>
      <c r="Q97" s="108"/>
      <c r="R97" s="168" t="str">
        <f t="shared" si="8"/>
        <v>MISSING</v>
      </c>
      <c r="S97" s="167" t="str">
        <f t="shared" si="9"/>
        <v/>
      </c>
      <c r="T97" s="107"/>
      <c r="U97" s="172" t="str">
        <f t="shared" si="7"/>
        <v>no</v>
      </c>
      <c r="V97" s="106"/>
      <c r="W97" s="106"/>
      <c r="X97" s="106"/>
      <c r="Y97" s="106"/>
      <c r="Z97" s="106"/>
      <c r="AA97" s="106"/>
      <c r="AB97" s="106"/>
      <c r="AC97" s="106"/>
      <c r="AD97" s="106"/>
      <c r="AE97" s="106"/>
      <c r="AF97" s="106"/>
      <c r="AG97" s="106"/>
      <c r="AH97" s="106"/>
      <c r="AI97" s="106"/>
      <c r="AJ97" s="168" t="str">
        <f t="shared" si="10"/>
        <v>MISSING</v>
      </c>
      <c r="AK97" s="167" t="str">
        <f t="shared" si="11"/>
        <v/>
      </c>
      <c r="AL97" s="176" t="str">
        <f t="shared" si="12"/>
        <v>MISSSING</v>
      </c>
      <c r="AM97" s="176" t="str">
        <f t="shared" si="13"/>
        <v>yes</v>
      </c>
      <c r="AN97" s="108"/>
      <c r="AO97" s="108"/>
      <c r="AP97" s="108"/>
      <c r="AQ97" s="127"/>
      <c r="AR97" s="124"/>
      <c r="AS97" s="124"/>
      <c r="AT97" s="124"/>
      <c r="AU97" s="123"/>
      <c r="AV97" s="11"/>
    </row>
    <row r="98" spans="1:48" customFormat="1">
      <c r="A98" s="2"/>
      <c r="B98" s="114"/>
      <c r="C98" s="108"/>
      <c r="D98" s="106"/>
      <c r="E98" s="106"/>
      <c r="F98" s="106"/>
      <c r="G98" s="106"/>
      <c r="H98" s="106"/>
      <c r="I98" s="106"/>
      <c r="J98" s="106"/>
      <c r="K98" s="106"/>
      <c r="L98" s="106"/>
      <c r="M98" s="106"/>
      <c r="N98" s="106"/>
      <c r="O98" s="106"/>
      <c r="P98" s="108"/>
      <c r="Q98" s="108"/>
      <c r="R98" s="168" t="str">
        <f t="shared" si="8"/>
        <v>MISSING</v>
      </c>
      <c r="S98" s="167" t="str">
        <f t="shared" si="9"/>
        <v/>
      </c>
      <c r="T98" s="107"/>
      <c r="U98" s="172" t="str">
        <f t="shared" si="7"/>
        <v>no</v>
      </c>
      <c r="V98" s="106"/>
      <c r="W98" s="106"/>
      <c r="X98" s="106"/>
      <c r="Y98" s="106"/>
      <c r="Z98" s="106"/>
      <c r="AA98" s="106"/>
      <c r="AB98" s="106"/>
      <c r="AC98" s="106"/>
      <c r="AD98" s="106"/>
      <c r="AE98" s="106"/>
      <c r="AF98" s="106"/>
      <c r="AG98" s="106"/>
      <c r="AH98" s="106"/>
      <c r="AI98" s="106"/>
      <c r="AJ98" s="168" t="str">
        <f t="shared" si="10"/>
        <v>MISSING</v>
      </c>
      <c r="AK98" s="167" t="str">
        <f t="shared" si="11"/>
        <v/>
      </c>
      <c r="AL98" s="176" t="str">
        <f t="shared" si="12"/>
        <v>MISSSING</v>
      </c>
      <c r="AM98" s="176" t="str">
        <f t="shared" si="13"/>
        <v>yes</v>
      </c>
      <c r="AN98" s="108"/>
      <c r="AO98" s="108"/>
      <c r="AP98" s="108"/>
      <c r="AQ98" s="127"/>
      <c r="AR98" s="124"/>
      <c r="AS98" s="124"/>
      <c r="AT98" s="124"/>
      <c r="AU98" s="123"/>
      <c r="AV98" s="11"/>
    </row>
    <row r="99" spans="1:48" customFormat="1">
      <c r="A99" s="2"/>
      <c r="B99" s="114"/>
      <c r="C99" s="108"/>
      <c r="D99" s="106"/>
      <c r="E99" s="106"/>
      <c r="F99" s="106"/>
      <c r="G99" s="106"/>
      <c r="H99" s="106"/>
      <c r="I99" s="106"/>
      <c r="J99" s="106"/>
      <c r="K99" s="106"/>
      <c r="L99" s="106"/>
      <c r="M99" s="106"/>
      <c r="N99" s="106"/>
      <c r="O99" s="106"/>
      <c r="P99" s="108"/>
      <c r="Q99" s="108"/>
      <c r="R99" s="168" t="str">
        <f t="shared" si="8"/>
        <v>MISSING</v>
      </c>
      <c r="S99" s="167" t="str">
        <f t="shared" si="9"/>
        <v/>
      </c>
      <c r="T99" s="107"/>
      <c r="U99" s="172" t="str">
        <f t="shared" si="7"/>
        <v>no</v>
      </c>
      <c r="V99" s="106"/>
      <c r="W99" s="106"/>
      <c r="X99" s="106"/>
      <c r="Y99" s="106"/>
      <c r="Z99" s="106"/>
      <c r="AA99" s="106"/>
      <c r="AB99" s="106"/>
      <c r="AC99" s="106"/>
      <c r="AD99" s="106"/>
      <c r="AE99" s="106"/>
      <c r="AF99" s="106"/>
      <c r="AG99" s="106"/>
      <c r="AH99" s="106"/>
      <c r="AI99" s="106"/>
      <c r="AJ99" s="168" t="str">
        <f t="shared" si="10"/>
        <v>MISSING</v>
      </c>
      <c r="AK99" s="167" t="str">
        <f t="shared" si="11"/>
        <v/>
      </c>
      <c r="AL99" s="176" t="str">
        <f t="shared" si="12"/>
        <v>MISSSING</v>
      </c>
      <c r="AM99" s="176" t="str">
        <f t="shared" si="13"/>
        <v>yes</v>
      </c>
      <c r="AN99" s="108"/>
      <c r="AO99" s="108"/>
      <c r="AP99" s="108"/>
      <c r="AQ99" s="127"/>
      <c r="AR99" s="124"/>
      <c r="AS99" s="124"/>
      <c r="AT99" s="124"/>
      <c r="AU99" s="123"/>
      <c r="AV99" s="11"/>
    </row>
    <row r="100" spans="1:48" customFormat="1">
      <c r="A100" s="2"/>
      <c r="B100" s="114"/>
      <c r="C100" s="108"/>
      <c r="D100" s="106"/>
      <c r="E100" s="106"/>
      <c r="F100" s="106"/>
      <c r="G100" s="106"/>
      <c r="H100" s="106"/>
      <c r="I100" s="106"/>
      <c r="J100" s="106"/>
      <c r="K100" s="106"/>
      <c r="L100" s="106"/>
      <c r="M100" s="106"/>
      <c r="N100" s="106"/>
      <c r="O100" s="106"/>
      <c r="P100" s="108"/>
      <c r="Q100" s="108"/>
      <c r="R100" s="168" t="str">
        <f t="shared" si="8"/>
        <v>MISSING</v>
      </c>
      <c r="S100" s="167" t="str">
        <f t="shared" si="9"/>
        <v/>
      </c>
      <c r="T100" s="107"/>
      <c r="U100" s="172" t="str">
        <f t="shared" si="7"/>
        <v>no</v>
      </c>
      <c r="V100" s="106"/>
      <c r="W100" s="106"/>
      <c r="X100" s="106"/>
      <c r="Y100" s="106"/>
      <c r="Z100" s="106"/>
      <c r="AA100" s="106"/>
      <c r="AB100" s="106"/>
      <c r="AC100" s="106"/>
      <c r="AD100" s="106"/>
      <c r="AE100" s="106"/>
      <c r="AF100" s="106"/>
      <c r="AG100" s="106"/>
      <c r="AH100" s="106"/>
      <c r="AI100" s="106"/>
      <c r="AJ100" s="168" t="str">
        <f t="shared" si="10"/>
        <v>MISSING</v>
      </c>
      <c r="AK100" s="167" t="str">
        <f t="shared" si="11"/>
        <v/>
      </c>
      <c r="AL100" s="176" t="str">
        <f t="shared" si="12"/>
        <v>MISSSING</v>
      </c>
      <c r="AM100" s="176" t="str">
        <f t="shared" si="13"/>
        <v>yes</v>
      </c>
      <c r="AN100" s="108"/>
      <c r="AO100" s="108"/>
      <c r="AP100" s="108"/>
      <c r="AQ100" s="127"/>
      <c r="AR100" s="124"/>
      <c r="AS100" s="124"/>
      <c r="AT100" s="124"/>
      <c r="AU100" s="123"/>
      <c r="AV100" s="11"/>
    </row>
    <row r="101" spans="1:48" customFormat="1">
      <c r="A101" s="2"/>
      <c r="B101" s="114"/>
      <c r="C101" s="108"/>
      <c r="D101" s="106"/>
      <c r="E101" s="106"/>
      <c r="F101" s="106"/>
      <c r="G101" s="106"/>
      <c r="H101" s="106"/>
      <c r="I101" s="106"/>
      <c r="J101" s="106"/>
      <c r="K101" s="106"/>
      <c r="L101" s="106"/>
      <c r="M101" s="106"/>
      <c r="N101" s="106"/>
      <c r="O101" s="106"/>
      <c r="P101" s="108"/>
      <c r="Q101" s="108"/>
      <c r="R101" s="168" t="str">
        <f t="shared" si="8"/>
        <v>MISSING</v>
      </c>
      <c r="S101" s="167" t="str">
        <f t="shared" si="9"/>
        <v/>
      </c>
      <c r="T101" s="107"/>
      <c r="U101" s="172" t="str">
        <f t="shared" si="7"/>
        <v>no</v>
      </c>
      <c r="V101" s="106"/>
      <c r="W101" s="106"/>
      <c r="X101" s="106"/>
      <c r="Y101" s="106"/>
      <c r="Z101" s="106"/>
      <c r="AA101" s="106"/>
      <c r="AB101" s="106"/>
      <c r="AC101" s="106"/>
      <c r="AD101" s="106"/>
      <c r="AE101" s="106"/>
      <c r="AF101" s="106"/>
      <c r="AG101" s="106"/>
      <c r="AH101" s="106"/>
      <c r="AI101" s="106"/>
      <c r="AJ101" s="168" t="str">
        <f t="shared" si="10"/>
        <v>MISSING</v>
      </c>
      <c r="AK101" s="167" t="str">
        <f t="shared" si="11"/>
        <v/>
      </c>
      <c r="AL101" s="176" t="str">
        <f t="shared" si="12"/>
        <v>MISSSING</v>
      </c>
      <c r="AM101" s="176" t="str">
        <f t="shared" si="13"/>
        <v>yes</v>
      </c>
      <c r="AN101" s="108"/>
      <c r="AO101" s="108"/>
      <c r="AP101" s="108"/>
      <c r="AQ101" s="127"/>
      <c r="AR101" s="124"/>
      <c r="AS101" s="124"/>
      <c r="AT101" s="124"/>
      <c r="AU101" s="123"/>
      <c r="AV101" s="11"/>
    </row>
    <row r="102" spans="1:48" customFormat="1">
      <c r="A102" s="2"/>
      <c r="B102" s="114"/>
      <c r="C102" s="108"/>
      <c r="D102" s="106"/>
      <c r="E102" s="106"/>
      <c r="F102" s="106"/>
      <c r="G102" s="106"/>
      <c r="H102" s="106"/>
      <c r="I102" s="106"/>
      <c r="J102" s="106"/>
      <c r="K102" s="106"/>
      <c r="L102" s="106"/>
      <c r="M102" s="106"/>
      <c r="N102" s="106"/>
      <c r="O102" s="106"/>
      <c r="P102" s="108"/>
      <c r="Q102" s="108"/>
      <c r="R102" s="168" t="str">
        <f t="shared" si="8"/>
        <v>MISSING</v>
      </c>
      <c r="S102" s="167" t="str">
        <f t="shared" si="9"/>
        <v/>
      </c>
      <c r="T102" s="107"/>
      <c r="U102" s="172" t="str">
        <f t="shared" si="7"/>
        <v>no</v>
      </c>
      <c r="V102" s="106"/>
      <c r="W102" s="106"/>
      <c r="X102" s="106"/>
      <c r="Y102" s="106"/>
      <c r="Z102" s="106"/>
      <c r="AA102" s="106"/>
      <c r="AB102" s="106"/>
      <c r="AC102" s="106"/>
      <c r="AD102" s="106"/>
      <c r="AE102" s="106"/>
      <c r="AF102" s="106"/>
      <c r="AG102" s="106"/>
      <c r="AH102" s="106"/>
      <c r="AI102" s="106"/>
      <c r="AJ102" s="168" t="str">
        <f t="shared" si="10"/>
        <v>MISSING</v>
      </c>
      <c r="AK102" s="167" t="str">
        <f t="shared" si="11"/>
        <v/>
      </c>
      <c r="AL102" s="176" t="str">
        <f t="shared" si="12"/>
        <v>MISSSING</v>
      </c>
      <c r="AM102" s="176" t="str">
        <f t="shared" si="13"/>
        <v>yes</v>
      </c>
      <c r="AN102" s="108"/>
      <c r="AO102" s="108"/>
      <c r="AP102" s="108"/>
      <c r="AQ102" s="127"/>
      <c r="AR102" s="124"/>
      <c r="AS102" s="124"/>
      <c r="AT102" s="124"/>
      <c r="AU102" s="123"/>
      <c r="AV102" s="11"/>
    </row>
    <row r="103" spans="1:48" customFormat="1">
      <c r="A103" s="2"/>
      <c r="B103" s="114"/>
      <c r="C103" s="108"/>
      <c r="D103" s="106"/>
      <c r="E103" s="106"/>
      <c r="F103" s="106"/>
      <c r="G103" s="106"/>
      <c r="H103" s="106"/>
      <c r="I103" s="106"/>
      <c r="J103" s="106"/>
      <c r="K103" s="106"/>
      <c r="L103" s="106"/>
      <c r="M103" s="106"/>
      <c r="N103" s="106"/>
      <c r="O103" s="106"/>
      <c r="P103" s="108"/>
      <c r="Q103" s="108"/>
      <c r="R103" s="168" t="str">
        <f t="shared" si="8"/>
        <v>MISSING</v>
      </c>
      <c r="S103" s="167" t="str">
        <f t="shared" si="9"/>
        <v/>
      </c>
      <c r="T103" s="107"/>
      <c r="U103" s="172" t="str">
        <f t="shared" si="7"/>
        <v>no</v>
      </c>
      <c r="V103" s="106"/>
      <c r="W103" s="106"/>
      <c r="X103" s="106"/>
      <c r="Y103" s="106"/>
      <c r="Z103" s="106"/>
      <c r="AA103" s="106"/>
      <c r="AB103" s="106"/>
      <c r="AC103" s="106"/>
      <c r="AD103" s="106"/>
      <c r="AE103" s="106"/>
      <c r="AF103" s="106"/>
      <c r="AG103" s="106"/>
      <c r="AH103" s="106"/>
      <c r="AI103" s="106"/>
      <c r="AJ103" s="168" t="str">
        <f t="shared" si="10"/>
        <v>MISSING</v>
      </c>
      <c r="AK103" s="167" t="str">
        <f t="shared" si="11"/>
        <v/>
      </c>
      <c r="AL103" s="176" t="str">
        <f t="shared" si="12"/>
        <v>MISSSING</v>
      </c>
      <c r="AM103" s="176" t="str">
        <f t="shared" si="13"/>
        <v>yes</v>
      </c>
      <c r="AN103" s="108"/>
      <c r="AO103" s="108"/>
      <c r="AP103" s="108"/>
      <c r="AQ103" s="127"/>
      <c r="AR103" s="124"/>
      <c r="AS103" s="124"/>
      <c r="AT103" s="124"/>
      <c r="AU103" s="123"/>
      <c r="AV103" s="11"/>
    </row>
    <row r="104" spans="1:48" customFormat="1">
      <c r="A104" s="2"/>
      <c r="B104" s="114"/>
      <c r="C104" s="108"/>
      <c r="D104" s="106"/>
      <c r="E104" s="106"/>
      <c r="F104" s="106"/>
      <c r="G104" s="106"/>
      <c r="H104" s="106"/>
      <c r="I104" s="106"/>
      <c r="J104" s="106"/>
      <c r="K104" s="106"/>
      <c r="L104" s="106"/>
      <c r="M104" s="106"/>
      <c r="N104" s="106"/>
      <c r="O104" s="106"/>
      <c r="P104" s="108"/>
      <c r="Q104" s="108"/>
      <c r="R104" s="168" t="str">
        <f t="shared" si="8"/>
        <v>MISSING</v>
      </c>
      <c r="S104" s="167" t="str">
        <f t="shared" si="9"/>
        <v/>
      </c>
      <c r="T104" s="107"/>
      <c r="U104" s="172" t="str">
        <f t="shared" si="7"/>
        <v>no</v>
      </c>
      <c r="V104" s="106"/>
      <c r="W104" s="106"/>
      <c r="X104" s="106"/>
      <c r="Y104" s="106"/>
      <c r="Z104" s="106"/>
      <c r="AA104" s="106"/>
      <c r="AB104" s="106"/>
      <c r="AC104" s="106"/>
      <c r="AD104" s="106"/>
      <c r="AE104" s="106"/>
      <c r="AF104" s="106"/>
      <c r="AG104" s="106"/>
      <c r="AH104" s="106"/>
      <c r="AI104" s="106"/>
      <c r="AJ104" s="168" t="str">
        <f t="shared" si="10"/>
        <v>MISSING</v>
      </c>
      <c r="AK104" s="167" t="str">
        <f t="shared" si="11"/>
        <v/>
      </c>
      <c r="AL104" s="176" t="str">
        <f t="shared" si="12"/>
        <v>MISSSING</v>
      </c>
      <c r="AM104" s="176" t="str">
        <f t="shared" si="13"/>
        <v>yes</v>
      </c>
      <c r="AN104" s="108"/>
      <c r="AO104" s="108"/>
      <c r="AP104" s="108"/>
      <c r="AQ104" s="127"/>
      <c r="AR104" s="124"/>
      <c r="AS104" s="124"/>
      <c r="AT104" s="124"/>
      <c r="AU104" s="123"/>
      <c r="AV104" s="11"/>
    </row>
    <row r="105" spans="1:48" customFormat="1">
      <c r="A105" s="2"/>
      <c r="B105" s="114"/>
      <c r="C105" s="108"/>
      <c r="D105" s="106"/>
      <c r="E105" s="106"/>
      <c r="F105" s="106"/>
      <c r="G105" s="106"/>
      <c r="H105" s="106"/>
      <c r="I105" s="106"/>
      <c r="J105" s="106"/>
      <c r="K105" s="106"/>
      <c r="L105" s="106"/>
      <c r="M105" s="106"/>
      <c r="N105" s="106"/>
      <c r="O105" s="106"/>
      <c r="P105" s="108"/>
      <c r="Q105" s="108"/>
      <c r="R105" s="168" t="str">
        <f t="shared" si="8"/>
        <v>MISSING</v>
      </c>
      <c r="S105" s="167" t="str">
        <f t="shared" si="9"/>
        <v/>
      </c>
      <c r="T105" s="107"/>
      <c r="U105" s="172" t="str">
        <f t="shared" si="7"/>
        <v>no</v>
      </c>
      <c r="V105" s="106"/>
      <c r="W105" s="106"/>
      <c r="X105" s="106"/>
      <c r="Y105" s="106"/>
      <c r="Z105" s="106"/>
      <c r="AA105" s="106"/>
      <c r="AB105" s="106"/>
      <c r="AC105" s="106"/>
      <c r="AD105" s="106"/>
      <c r="AE105" s="106"/>
      <c r="AF105" s="106"/>
      <c r="AG105" s="106"/>
      <c r="AH105" s="106"/>
      <c r="AI105" s="106"/>
      <c r="AJ105" s="168" t="str">
        <f t="shared" si="10"/>
        <v>MISSING</v>
      </c>
      <c r="AK105" s="167" t="str">
        <f t="shared" si="11"/>
        <v/>
      </c>
      <c r="AL105" s="176" t="str">
        <f t="shared" si="12"/>
        <v>MISSSING</v>
      </c>
      <c r="AM105" s="176" t="str">
        <f t="shared" si="13"/>
        <v>yes</v>
      </c>
      <c r="AN105" s="108"/>
      <c r="AO105" s="108"/>
      <c r="AP105" s="108"/>
      <c r="AQ105" s="127"/>
      <c r="AR105" s="124"/>
      <c r="AS105" s="124"/>
      <c r="AT105" s="124"/>
      <c r="AU105" s="123"/>
      <c r="AV105" s="11"/>
    </row>
    <row r="106" spans="1:48" customFormat="1">
      <c r="A106" s="2"/>
      <c r="B106" s="114"/>
      <c r="C106" s="108"/>
      <c r="D106" s="106"/>
      <c r="E106" s="106"/>
      <c r="F106" s="106"/>
      <c r="G106" s="106"/>
      <c r="H106" s="106"/>
      <c r="I106" s="106"/>
      <c r="J106" s="106"/>
      <c r="K106" s="106"/>
      <c r="L106" s="106"/>
      <c r="M106" s="106"/>
      <c r="N106" s="106"/>
      <c r="O106" s="106"/>
      <c r="P106" s="108"/>
      <c r="Q106" s="108"/>
      <c r="R106" s="168" t="str">
        <f t="shared" si="8"/>
        <v>MISSING</v>
      </c>
      <c r="S106" s="167" t="str">
        <f t="shared" si="9"/>
        <v/>
      </c>
      <c r="T106" s="107"/>
      <c r="U106" s="172" t="str">
        <f t="shared" si="7"/>
        <v>no</v>
      </c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68" t="str">
        <f t="shared" si="10"/>
        <v>MISSING</v>
      </c>
      <c r="AK106" s="167" t="str">
        <f t="shared" si="11"/>
        <v/>
      </c>
      <c r="AL106" s="176" t="str">
        <f t="shared" si="12"/>
        <v>MISSSING</v>
      </c>
      <c r="AM106" s="176" t="str">
        <f t="shared" si="13"/>
        <v>yes</v>
      </c>
      <c r="AN106" s="108"/>
      <c r="AO106" s="108"/>
      <c r="AP106" s="108"/>
      <c r="AQ106" s="127"/>
      <c r="AR106" s="124"/>
      <c r="AS106" s="124"/>
      <c r="AT106" s="124"/>
      <c r="AU106" s="123"/>
      <c r="AV106" s="11"/>
    </row>
    <row r="107" spans="1:48" customFormat="1">
      <c r="A107" s="2"/>
      <c r="B107" s="114"/>
      <c r="C107" s="108"/>
      <c r="D107" s="106"/>
      <c r="E107" s="106"/>
      <c r="F107" s="106"/>
      <c r="G107" s="106"/>
      <c r="H107" s="106"/>
      <c r="I107" s="106"/>
      <c r="J107" s="106"/>
      <c r="K107" s="106"/>
      <c r="L107" s="106"/>
      <c r="M107" s="106"/>
      <c r="N107" s="106"/>
      <c r="O107" s="106"/>
      <c r="P107" s="108"/>
      <c r="Q107" s="108"/>
      <c r="R107" s="168" t="str">
        <f t="shared" si="8"/>
        <v>MISSING</v>
      </c>
      <c r="S107" s="167" t="str">
        <f t="shared" si="9"/>
        <v/>
      </c>
      <c r="T107" s="107"/>
      <c r="U107" s="172" t="str">
        <f t="shared" si="7"/>
        <v>no</v>
      </c>
      <c r="V107" s="106"/>
      <c r="W107" s="106"/>
      <c r="X107" s="106"/>
      <c r="Y107" s="106"/>
      <c r="Z107" s="106"/>
      <c r="AA107" s="106"/>
      <c r="AB107" s="106"/>
      <c r="AC107" s="106"/>
      <c r="AD107" s="106"/>
      <c r="AE107" s="106"/>
      <c r="AF107" s="106"/>
      <c r="AG107" s="106"/>
      <c r="AH107" s="106"/>
      <c r="AI107" s="106"/>
      <c r="AJ107" s="168" t="str">
        <f t="shared" si="10"/>
        <v>MISSING</v>
      </c>
      <c r="AK107" s="167" t="str">
        <f t="shared" si="11"/>
        <v/>
      </c>
      <c r="AL107" s="176" t="str">
        <f t="shared" si="12"/>
        <v>MISSSING</v>
      </c>
      <c r="AM107" s="176" t="str">
        <f t="shared" si="13"/>
        <v>yes</v>
      </c>
      <c r="AN107" s="108"/>
      <c r="AO107" s="108"/>
      <c r="AP107" s="108"/>
      <c r="AQ107" s="127"/>
      <c r="AR107" s="124"/>
      <c r="AS107" s="124"/>
      <c r="AT107" s="124"/>
      <c r="AU107" s="123"/>
      <c r="AV107" s="11"/>
    </row>
    <row r="108" spans="1:48" customFormat="1">
      <c r="A108" s="2"/>
      <c r="B108" s="114"/>
      <c r="C108" s="108"/>
      <c r="D108" s="106"/>
      <c r="E108" s="106"/>
      <c r="F108" s="106"/>
      <c r="G108" s="106"/>
      <c r="H108" s="106"/>
      <c r="I108" s="106"/>
      <c r="J108" s="106"/>
      <c r="K108" s="106"/>
      <c r="L108" s="106"/>
      <c r="M108" s="106"/>
      <c r="N108" s="106"/>
      <c r="O108" s="106"/>
      <c r="P108" s="108"/>
      <c r="Q108" s="108"/>
      <c r="R108" s="168" t="str">
        <f t="shared" si="8"/>
        <v>MISSING</v>
      </c>
      <c r="S108" s="167" t="str">
        <f t="shared" si="9"/>
        <v/>
      </c>
      <c r="T108" s="107"/>
      <c r="U108" s="172" t="str">
        <f t="shared" si="7"/>
        <v>no</v>
      </c>
      <c r="V108" s="106"/>
      <c r="W108" s="106"/>
      <c r="X108" s="106"/>
      <c r="Y108" s="106"/>
      <c r="Z108" s="106"/>
      <c r="AA108" s="106"/>
      <c r="AB108" s="106"/>
      <c r="AC108" s="106"/>
      <c r="AD108" s="106"/>
      <c r="AE108" s="106"/>
      <c r="AF108" s="106"/>
      <c r="AG108" s="106"/>
      <c r="AH108" s="106"/>
      <c r="AI108" s="106"/>
      <c r="AJ108" s="168" t="str">
        <f t="shared" si="10"/>
        <v>MISSING</v>
      </c>
      <c r="AK108" s="167" t="str">
        <f t="shared" si="11"/>
        <v/>
      </c>
      <c r="AL108" s="176" t="str">
        <f t="shared" si="12"/>
        <v>MISSSING</v>
      </c>
      <c r="AM108" s="176" t="str">
        <f t="shared" si="13"/>
        <v>yes</v>
      </c>
      <c r="AN108" s="108"/>
      <c r="AO108" s="108"/>
      <c r="AP108" s="108"/>
      <c r="AQ108" s="127"/>
      <c r="AR108" s="124"/>
      <c r="AS108" s="124"/>
      <c r="AT108" s="124"/>
      <c r="AU108" s="123"/>
      <c r="AV108" s="11"/>
    </row>
    <row r="109" spans="1:48" customFormat="1">
      <c r="A109" s="2"/>
      <c r="B109" s="114"/>
      <c r="C109" s="108"/>
      <c r="D109" s="106"/>
      <c r="E109" s="106"/>
      <c r="F109" s="106"/>
      <c r="G109" s="106"/>
      <c r="H109" s="106"/>
      <c r="I109" s="106"/>
      <c r="J109" s="106"/>
      <c r="K109" s="106"/>
      <c r="L109" s="106"/>
      <c r="M109" s="106"/>
      <c r="N109" s="106"/>
      <c r="O109" s="106"/>
      <c r="P109" s="108"/>
      <c r="Q109" s="108"/>
      <c r="R109" s="168" t="str">
        <f t="shared" si="8"/>
        <v>MISSING</v>
      </c>
      <c r="S109" s="167" t="str">
        <f t="shared" si="9"/>
        <v/>
      </c>
      <c r="T109" s="107"/>
      <c r="U109" s="172" t="str">
        <f t="shared" si="7"/>
        <v>no</v>
      </c>
      <c r="V109" s="106"/>
      <c r="W109" s="106"/>
      <c r="X109" s="106"/>
      <c r="Y109" s="106"/>
      <c r="Z109" s="106"/>
      <c r="AA109" s="106"/>
      <c r="AB109" s="106"/>
      <c r="AC109" s="106"/>
      <c r="AD109" s="106"/>
      <c r="AE109" s="106"/>
      <c r="AF109" s="106"/>
      <c r="AG109" s="106"/>
      <c r="AH109" s="106"/>
      <c r="AI109" s="106"/>
      <c r="AJ109" s="168" t="str">
        <f t="shared" si="10"/>
        <v>MISSING</v>
      </c>
      <c r="AK109" s="167" t="str">
        <f t="shared" si="11"/>
        <v/>
      </c>
      <c r="AL109" s="176" t="str">
        <f t="shared" si="12"/>
        <v>MISSSING</v>
      </c>
      <c r="AM109" s="176" t="str">
        <f t="shared" si="13"/>
        <v>yes</v>
      </c>
      <c r="AN109" s="108"/>
      <c r="AO109" s="108"/>
      <c r="AP109" s="108"/>
      <c r="AQ109" s="127"/>
      <c r="AR109" s="124"/>
      <c r="AS109" s="124"/>
      <c r="AT109" s="124"/>
      <c r="AU109" s="123"/>
      <c r="AV109" s="11"/>
    </row>
    <row r="110" spans="1:48" customFormat="1">
      <c r="A110" s="2"/>
      <c r="B110" s="114"/>
      <c r="C110" s="108"/>
      <c r="D110" s="106"/>
      <c r="E110" s="106"/>
      <c r="F110" s="106"/>
      <c r="G110" s="106"/>
      <c r="H110" s="106"/>
      <c r="I110" s="106"/>
      <c r="J110" s="106"/>
      <c r="K110" s="106"/>
      <c r="L110" s="106"/>
      <c r="M110" s="106"/>
      <c r="N110" s="106"/>
      <c r="O110" s="106"/>
      <c r="P110" s="108"/>
      <c r="Q110" s="108"/>
      <c r="R110" s="168" t="str">
        <f t="shared" si="8"/>
        <v>MISSING</v>
      </c>
      <c r="S110" s="167" t="str">
        <f t="shared" si="9"/>
        <v/>
      </c>
      <c r="T110" s="107"/>
      <c r="U110" s="172" t="str">
        <f t="shared" si="7"/>
        <v>no</v>
      </c>
      <c r="V110" s="106"/>
      <c r="W110" s="106"/>
      <c r="X110" s="106"/>
      <c r="Y110" s="106"/>
      <c r="Z110" s="106"/>
      <c r="AA110" s="106"/>
      <c r="AB110" s="106"/>
      <c r="AC110" s="106"/>
      <c r="AD110" s="106"/>
      <c r="AE110" s="106"/>
      <c r="AF110" s="106"/>
      <c r="AG110" s="106"/>
      <c r="AH110" s="106"/>
      <c r="AI110" s="106"/>
      <c r="AJ110" s="168" t="str">
        <f t="shared" si="10"/>
        <v>MISSING</v>
      </c>
      <c r="AK110" s="167" t="str">
        <f t="shared" si="11"/>
        <v/>
      </c>
      <c r="AL110" s="176" t="str">
        <f t="shared" si="12"/>
        <v>MISSSING</v>
      </c>
      <c r="AM110" s="176" t="str">
        <f t="shared" si="13"/>
        <v>yes</v>
      </c>
      <c r="AN110" s="108"/>
      <c r="AO110" s="108"/>
      <c r="AP110" s="108"/>
      <c r="AQ110" s="127"/>
      <c r="AR110" s="124"/>
      <c r="AS110" s="124"/>
      <c r="AT110" s="124"/>
      <c r="AU110" s="123"/>
      <c r="AV110" s="11"/>
    </row>
    <row r="111" spans="1:48" customFormat="1">
      <c r="A111" s="2"/>
      <c r="B111" s="114"/>
      <c r="C111" s="108"/>
      <c r="D111" s="106"/>
      <c r="E111" s="106"/>
      <c r="F111" s="106"/>
      <c r="G111" s="106"/>
      <c r="H111" s="106"/>
      <c r="I111" s="106"/>
      <c r="J111" s="106"/>
      <c r="K111" s="106"/>
      <c r="L111" s="106"/>
      <c r="M111" s="106"/>
      <c r="N111" s="106"/>
      <c r="O111" s="106"/>
      <c r="P111" s="108"/>
      <c r="Q111" s="108"/>
      <c r="R111" s="168" t="str">
        <f t="shared" si="8"/>
        <v>MISSING</v>
      </c>
      <c r="S111" s="167" t="str">
        <f t="shared" si="9"/>
        <v/>
      </c>
      <c r="T111" s="107"/>
      <c r="U111" s="172" t="str">
        <f t="shared" si="7"/>
        <v>no</v>
      </c>
      <c r="V111" s="106"/>
      <c r="W111" s="106"/>
      <c r="X111" s="106"/>
      <c r="Y111" s="106"/>
      <c r="Z111" s="106"/>
      <c r="AA111" s="106"/>
      <c r="AB111" s="106"/>
      <c r="AC111" s="106"/>
      <c r="AD111" s="106"/>
      <c r="AE111" s="106"/>
      <c r="AF111" s="106"/>
      <c r="AG111" s="106"/>
      <c r="AH111" s="106"/>
      <c r="AI111" s="106"/>
      <c r="AJ111" s="168" t="str">
        <f t="shared" si="10"/>
        <v>MISSING</v>
      </c>
      <c r="AK111" s="167" t="str">
        <f t="shared" si="11"/>
        <v/>
      </c>
      <c r="AL111" s="176" t="str">
        <f t="shared" si="12"/>
        <v>MISSSING</v>
      </c>
      <c r="AM111" s="176" t="str">
        <f t="shared" si="13"/>
        <v>yes</v>
      </c>
      <c r="AN111" s="108"/>
      <c r="AO111" s="108"/>
      <c r="AP111" s="108"/>
      <c r="AQ111" s="127"/>
      <c r="AR111" s="124"/>
      <c r="AS111" s="124"/>
      <c r="AT111" s="124"/>
      <c r="AU111" s="123"/>
      <c r="AV111" s="11"/>
    </row>
    <row r="112" spans="1:48" customFormat="1">
      <c r="A112" s="2"/>
      <c r="B112" s="114"/>
      <c r="C112" s="108"/>
      <c r="D112" s="106"/>
      <c r="E112" s="106"/>
      <c r="F112" s="106"/>
      <c r="G112" s="106"/>
      <c r="H112" s="106"/>
      <c r="I112" s="106"/>
      <c r="J112" s="106"/>
      <c r="K112" s="106"/>
      <c r="L112" s="106"/>
      <c r="M112" s="106"/>
      <c r="N112" s="106"/>
      <c r="O112" s="106"/>
      <c r="P112" s="108"/>
      <c r="Q112" s="108"/>
      <c r="R112" s="168" t="str">
        <f t="shared" si="8"/>
        <v>MISSING</v>
      </c>
      <c r="S112" s="167" t="str">
        <f t="shared" si="9"/>
        <v/>
      </c>
      <c r="T112" s="107"/>
      <c r="U112" s="172" t="str">
        <f t="shared" si="7"/>
        <v>no</v>
      </c>
      <c r="V112" s="106"/>
      <c r="W112" s="106"/>
      <c r="X112" s="106"/>
      <c r="Y112" s="106"/>
      <c r="Z112" s="106"/>
      <c r="AA112" s="106"/>
      <c r="AB112" s="106"/>
      <c r="AC112" s="106"/>
      <c r="AD112" s="106"/>
      <c r="AE112" s="106"/>
      <c r="AF112" s="106"/>
      <c r="AG112" s="106"/>
      <c r="AH112" s="106"/>
      <c r="AI112" s="106"/>
      <c r="AJ112" s="168" t="str">
        <f t="shared" si="10"/>
        <v>MISSING</v>
      </c>
      <c r="AK112" s="167" t="str">
        <f t="shared" si="11"/>
        <v/>
      </c>
      <c r="AL112" s="176" t="str">
        <f t="shared" si="12"/>
        <v>MISSSING</v>
      </c>
      <c r="AM112" s="176" t="str">
        <f t="shared" si="13"/>
        <v>yes</v>
      </c>
      <c r="AN112" s="108"/>
      <c r="AO112" s="108"/>
      <c r="AP112" s="108"/>
      <c r="AQ112" s="127"/>
      <c r="AR112" s="124"/>
      <c r="AS112" s="124"/>
      <c r="AT112" s="124"/>
      <c r="AU112" s="123"/>
      <c r="AV112" s="11"/>
    </row>
    <row r="113" spans="1:48" customFormat="1">
      <c r="A113" s="2"/>
      <c r="B113" s="114"/>
      <c r="C113" s="108"/>
      <c r="D113" s="106"/>
      <c r="E113" s="106"/>
      <c r="F113" s="106"/>
      <c r="G113" s="106"/>
      <c r="H113" s="106"/>
      <c r="I113" s="106"/>
      <c r="J113" s="106"/>
      <c r="K113" s="106"/>
      <c r="L113" s="106"/>
      <c r="M113" s="106"/>
      <c r="N113" s="106"/>
      <c r="O113" s="106"/>
      <c r="P113" s="108"/>
      <c r="Q113" s="108"/>
      <c r="R113" s="168" t="str">
        <f t="shared" si="8"/>
        <v>MISSING</v>
      </c>
      <c r="S113" s="167" t="str">
        <f t="shared" si="9"/>
        <v/>
      </c>
      <c r="T113" s="107"/>
      <c r="U113" s="172" t="str">
        <f t="shared" si="7"/>
        <v>no</v>
      </c>
      <c r="V113" s="106"/>
      <c r="W113" s="106"/>
      <c r="X113" s="106"/>
      <c r="Y113" s="106"/>
      <c r="Z113" s="106"/>
      <c r="AA113" s="106"/>
      <c r="AB113" s="106"/>
      <c r="AC113" s="106"/>
      <c r="AD113" s="106"/>
      <c r="AE113" s="106"/>
      <c r="AF113" s="106"/>
      <c r="AG113" s="106"/>
      <c r="AH113" s="106"/>
      <c r="AI113" s="106"/>
      <c r="AJ113" s="168" t="str">
        <f t="shared" si="10"/>
        <v>MISSING</v>
      </c>
      <c r="AK113" s="167" t="str">
        <f t="shared" si="11"/>
        <v/>
      </c>
      <c r="AL113" s="176" t="str">
        <f t="shared" si="12"/>
        <v>MISSSING</v>
      </c>
      <c r="AM113" s="176" t="str">
        <f t="shared" si="13"/>
        <v>yes</v>
      </c>
      <c r="AN113" s="108"/>
      <c r="AO113" s="108"/>
      <c r="AP113" s="108"/>
      <c r="AQ113" s="127"/>
      <c r="AR113" s="124"/>
      <c r="AS113" s="124"/>
      <c r="AT113" s="124"/>
      <c r="AU113" s="123"/>
      <c r="AV113" s="11"/>
    </row>
    <row r="114" spans="1:48" customFormat="1">
      <c r="A114" s="2"/>
      <c r="B114" s="114"/>
      <c r="C114" s="108"/>
      <c r="D114" s="106"/>
      <c r="E114" s="106"/>
      <c r="F114" s="106"/>
      <c r="G114" s="106"/>
      <c r="H114" s="106"/>
      <c r="I114" s="106"/>
      <c r="J114" s="106"/>
      <c r="K114" s="106"/>
      <c r="L114" s="106"/>
      <c r="M114" s="106"/>
      <c r="N114" s="106"/>
      <c r="O114" s="106"/>
      <c r="P114" s="108"/>
      <c r="Q114" s="108"/>
      <c r="R114" s="168" t="str">
        <f t="shared" si="8"/>
        <v>MISSING</v>
      </c>
      <c r="S114" s="167" t="str">
        <f t="shared" si="9"/>
        <v/>
      </c>
      <c r="T114" s="107"/>
      <c r="U114" s="172" t="str">
        <f t="shared" si="7"/>
        <v>no</v>
      </c>
      <c r="V114" s="106"/>
      <c r="W114" s="106"/>
      <c r="X114" s="106"/>
      <c r="Y114" s="106"/>
      <c r="Z114" s="106"/>
      <c r="AA114" s="106"/>
      <c r="AB114" s="106"/>
      <c r="AC114" s="106"/>
      <c r="AD114" s="106"/>
      <c r="AE114" s="106"/>
      <c r="AF114" s="106"/>
      <c r="AG114" s="106"/>
      <c r="AH114" s="106"/>
      <c r="AI114" s="106"/>
      <c r="AJ114" s="168" t="str">
        <f t="shared" si="10"/>
        <v>MISSING</v>
      </c>
      <c r="AK114" s="167" t="str">
        <f t="shared" si="11"/>
        <v/>
      </c>
      <c r="AL114" s="176" t="str">
        <f t="shared" si="12"/>
        <v>MISSSING</v>
      </c>
      <c r="AM114" s="176" t="str">
        <f t="shared" si="13"/>
        <v>yes</v>
      </c>
      <c r="AN114" s="108"/>
      <c r="AO114" s="108"/>
      <c r="AP114" s="108"/>
      <c r="AQ114" s="127"/>
      <c r="AR114" s="124"/>
      <c r="AS114" s="124"/>
      <c r="AT114" s="124"/>
      <c r="AU114" s="123"/>
      <c r="AV114" s="11"/>
    </row>
    <row r="115" spans="1:48" customFormat="1">
      <c r="A115" s="2"/>
      <c r="B115" s="114"/>
      <c r="C115" s="108"/>
      <c r="D115" s="106"/>
      <c r="E115" s="106"/>
      <c r="F115" s="106"/>
      <c r="G115" s="106"/>
      <c r="H115" s="106"/>
      <c r="I115" s="106"/>
      <c r="J115" s="106"/>
      <c r="K115" s="106"/>
      <c r="L115" s="106"/>
      <c r="M115" s="106"/>
      <c r="N115" s="106"/>
      <c r="O115" s="106"/>
      <c r="P115" s="108"/>
      <c r="Q115" s="108"/>
      <c r="R115" s="168" t="str">
        <f t="shared" si="8"/>
        <v>MISSING</v>
      </c>
      <c r="S115" s="167" t="str">
        <f t="shared" si="9"/>
        <v/>
      </c>
      <c r="T115" s="107"/>
      <c r="U115" s="172" t="str">
        <f t="shared" si="7"/>
        <v>no</v>
      </c>
      <c r="V115" s="106"/>
      <c r="W115" s="106"/>
      <c r="X115" s="106"/>
      <c r="Y115" s="106"/>
      <c r="Z115" s="106"/>
      <c r="AA115" s="106"/>
      <c r="AB115" s="106"/>
      <c r="AC115" s="106"/>
      <c r="AD115" s="106"/>
      <c r="AE115" s="106"/>
      <c r="AF115" s="106"/>
      <c r="AG115" s="106"/>
      <c r="AH115" s="106"/>
      <c r="AI115" s="106"/>
      <c r="AJ115" s="168" t="str">
        <f t="shared" si="10"/>
        <v>MISSING</v>
      </c>
      <c r="AK115" s="167" t="str">
        <f t="shared" si="11"/>
        <v/>
      </c>
      <c r="AL115" s="176" t="str">
        <f t="shared" si="12"/>
        <v>MISSSING</v>
      </c>
      <c r="AM115" s="176" t="str">
        <f t="shared" si="13"/>
        <v>yes</v>
      </c>
      <c r="AN115" s="108"/>
      <c r="AO115" s="108"/>
      <c r="AP115" s="108"/>
      <c r="AQ115" s="127"/>
      <c r="AR115" s="124"/>
      <c r="AS115" s="124"/>
      <c r="AT115" s="124"/>
      <c r="AU115" s="123"/>
      <c r="AV115" s="11"/>
    </row>
    <row r="116" spans="1:48" customFormat="1">
      <c r="A116" s="2"/>
      <c r="B116" s="114"/>
      <c r="C116" s="108"/>
      <c r="D116" s="106"/>
      <c r="E116" s="106"/>
      <c r="F116" s="106"/>
      <c r="G116" s="106"/>
      <c r="H116" s="106"/>
      <c r="I116" s="106"/>
      <c r="J116" s="106"/>
      <c r="K116" s="106"/>
      <c r="L116" s="106"/>
      <c r="M116" s="106"/>
      <c r="N116" s="106"/>
      <c r="O116" s="106"/>
      <c r="P116" s="108"/>
      <c r="Q116" s="108"/>
      <c r="R116" s="168" t="str">
        <f t="shared" si="8"/>
        <v>MISSING</v>
      </c>
      <c r="S116" s="167" t="str">
        <f t="shared" si="9"/>
        <v/>
      </c>
      <c r="T116" s="107"/>
      <c r="U116" s="172" t="str">
        <f t="shared" si="7"/>
        <v>no</v>
      </c>
      <c r="V116" s="106"/>
      <c r="W116" s="106"/>
      <c r="X116" s="106"/>
      <c r="Y116" s="106"/>
      <c r="Z116" s="106"/>
      <c r="AA116" s="106"/>
      <c r="AB116" s="106"/>
      <c r="AC116" s="106"/>
      <c r="AD116" s="106"/>
      <c r="AE116" s="106"/>
      <c r="AF116" s="106"/>
      <c r="AG116" s="106"/>
      <c r="AH116" s="106"/>
      <c r="AI116" s="106"/>
      <c r="AJ116" s="168" t="str">
        <f t="shared" si="10"/>
        <v>MISSING</v>
      </c>
      <c r="AK116" s="167" t="str">
        <f t="shared" si="11"/>
        <v/>
      </c>
      <c r="AL116" s="176" t="str">
        <f t="shared" si="12"/>
        <v>MISSSING</v>
      </c>
      <c r="AM116" s="176" t="str">
        <f t="shared" si="13"/>
        <v>yes</v>
      </c>
      <c r="AN116" s="108"/>
      <c r="AO116" s="108"/>
      <c r="AP116" s="108"/>
      <c r="AQ116" s="127"/>
      <c r="AR116" s="124"/>
      <c r="AS116" s="124"/>
      <c r="AT116" s="124"/>
      <c r="AU116" s="123"/>
      <c r="AV116" s="11"/>
    </row>
    <row r="117" spans="1:48" customFormat="1">
      <c r="A117" s="2"/>
      <c r="B117" s="114"/>
      <c r="C117" s="108"/>
      <c r="D117" s="106"/>
      <c r="E117" s="106"/>
      <c r="F117" s="106"/>
      <c r="G117" s="106"/>
      <c r="H117" s="106"/>
      <c r="I117" s="106"/>
      <c r="J117" s="106"/>
      <c r="K117" s="106"/>
      <c r="L117" s="106"/>
      <c r="M117" s="106"/>
      <c r="N117" s="106"/>
      <c r="O117" s="106"/>
      <c r="P117" s="108"/>
      <c r="Q117" s="108"/>
      <c r="R117" s="168" t="str">
        <f t="shared" si="8"/>
        <v>MISSING</v>
      </c>
      <c r="S117" s="167" t="str">
        <f t="shared" si="9"/>
        <v/>
      </c>
      <c r="T117" s="107"/>
      <c r="U117" s="172" t="str">
        <f t="shared" si="7"/>
        <v>no</v>
      </c>
      <c r="V117" s="106"/>
      <c r="W117" s="106"/>
      <c r="X117" s="106"/>
      <c r="Y117" s="106"/>
      <c r="Z117" s="106"/>
      <c r="AA117" s="106"/>
      <c r="AB117" s="106"/>
      <c r="AC117" s="106"/>
      <c r="AD117" s="106"/>
      <c r="AE117" s="106"/>
      <c r="AF117" s="106"/>
      <c r="AG117" s="106"/>
      <c r="AH117" s="106"/>
      <c r="AI117" s="106"/>
      <c r="AJ117" s="168" t="str">
        <f t="shared" si="10"/>
        <v>MISSING</v>
      </c>
      <c r="AK117" s="167" t="str">
        <f t="shared" si="11"/>
        <v/>
      </c>
      <c r="AL117" s="176" t="str">
        <f t="shared" si="12"/>
        <v>MISSSING</v>
      </c>
      <c r="AM117" s="176" t="str">
        <f t="shared" si="13"/>
        <v>yes</v>
      </c>
      <c r="AN117" s="108"/>
      <c r="AO117" s="108"/>
      <c r="AP117" s="108"/>
      <c r="AQ117" s="127"/>
      <c r="AR117" s="124"/>
      <c r="AS117" s="124"/>
      <c r="AT117" s="124"/>
      <c r="AU117" s="123"/>
      <c r="AV117" s="11"/>
    </row>
    <row r="118" spans="1:48" customFormat="1">
      <c r="A118" s="2"/>
      <c r="B118" s="114"/>
      <c r="C118" s="108"/>
      <c r="D118" s="106"/>
      <c r="E118" s="106"/>
      <c r="F118" s="106"/>
      <c r="G118" s="106"/>
      <c r="H118" s="106"/>
      <c r="I118" s="106"/>
      <c r="J118" s="106"/>
      <c r="K118" s="106"/>
      <c r="L118" s="106"/>
      <c r="M118" s="106"/>
      <c r="N118" s="106"/>
      <c r="O118" s="106"/>
      <c r="P118" s="108"/>
      <c r="Q118" s="108"/>
      <c r="R118" s="168" t="str">
        <f t="shared" si="8"/>
        <v>MISSING</v>
      </c>
      <c r="S118" s="167" t="str">
        <f t="shared" si="9"/>
        <v/>
      </c>
      <c r="T118" s="107"/>
      <c r="U118" s="172" t="str">
        <f t="shared" si="7"/>
        <v>no</v>
      </c>
      <c r="V118" s="106"/>
      <c r="W118" s="106"/>
      <c r="X118" s="106"/>
      <c r="Y118" s="106"/>
      <c r="Z118" s="106"/>
      <c r="AA118" s="106"/>
      <c r="AB118" s="106"/>
      <c r="AC118" s="106"/>
      <c r="AD118" s="106"/>
      <c r="AE118" s="106"/>
      <c r="AF118" s="106"/>
      <c r="AG118" s="106"/>
      <c r="AH118" s="106"/>
      <c r="AI118" s="106"/>
      <c r="AJ118" s="168" t="str">
        <f t="shared" si="10"/>
        <v>MISSING</v>
      </c>
      <c r="AK118" s="167" t="str">
        <f t="shared" si="11"/>
        <v/>
      </c>
      <c r="AL118" s="176" t="str">
        <f t="shared" si="12"/>
        <v>MISSSING</v>
      </c>
      <c r="AM118" s="176" t="str">
        <f t="shared" si="13"/>
        <v>yes</v>
      </c>
      <c r="AN118" s="108"/>
      <c r="AO118" s="108"/>
      <c r="AP118" s="108"/>
      <c r="AQ118" s="127"/>
      <c r="AR118" s="124"/>
      <c r="AS118" s="124"/>
      <c r="AT118" s="124"/>
      <c r="AU118" s="123"/>
      <c r="AV118" s="11"/>
    </row>
    <row r="119" spans="1:48" customFormat="1">
      <c r="A119" s="2"/>
      <c r="B119" s="114"/>
      <c r="C119" s="108"/>
      <c r="D119" s="106"/>
      <c r="E119" s="106"/>
      <c r="F119" s="106"/>
      <c r="G119" s="106"/>
      <c r="H119" s="106"/>
      <c r="I119" s="106"/>
      <c r="J119" s="106"/>
      <c r="K119" s="106"/>
      <c r="L119" s="106"/>
      <c r="M119" s="106"/>
      <c r="N119" s="106"/>
      <c r="O119" s="106"/>
      <c r="P119" s="108"/>
      <c r="Q119" s="108"/>
      <c r="R119" s="168" t="str">
        <f t="shared" si="8"/>
        <v>MISSING</v>
      </c>
      <c r="S119" s="167" t="str">
        <f t="shared" si="9"/>
        <v/>
      </c>
      <c r="T119" s="107"/>
      <c r="U119" s="172" t="str">
        <f t="shared" si="7"/>
        <v>no</v>
      </c>
      <c r="V119" s="106"/>
      <c r="W119" s="106"/>
      <c r="X119" s="106"/>
      <c r="Y119" s="106"/>
      <c r="Z119" s="106"/>
      <c r="AA119" s="106"/>
      <c r="AB119" s="106"/>
      <c r="AC119" s="106"/>
      <c r="AD119" s="106"/>
      <c r="AE119" s="106"/>
      <c r="AF119" s="106"/>
      <c r="AG119" s="106"/>
      <c r="AH119" s="106"/>
      <c r="AI119" s="106"/>
      <c r="AJ119" s="168" t="str">
        <f t="shared" si="10"/>
        <v>MISSING</v>
      </c>
      <c r="AK119" s="167" t="str">
        <f t="shared" si="11"/>
        <v/>
      </c>
      <c r="AL119" s="176" t="str">
        <f t="shared" si="12"/>
        <v>MISSSING</v>
      </c>
      <c r="AM119" s="176" t="str">
        <f t="shared" si="13"/>
        <v>yes</v>
      </c>
      <c r="AN119" s="108"/>
      <c r="AO119" s="108"/>
      <c r="AP119" s="108"/>
      <c r="AQ119" s="127"/>
      <c r="AR119" s="124"/>
      <c r="AS119" s="124"/>
      <c r="AT119" s="124"/>
      <c r="AU119" s="123"/>
      <c r="AV119" s="11"/>
    </row>
    <row r="120" spans="1:48" customFormat="1">
      <c r="A120" s="2"/>
      <c r="B120" s="114"/>
      <c r="C120" s="108"/>
      <c r="D120" s="106"/>
      <c r="E120" s="106"/>
      <c r="F120" s="106"/>
      <c r="G120" s="106"/>
      <c r="H120" s="106"/>
      <c r="I120" s="106"/>
      <c r="J120" s="106"/>
      <c r="K120" s="106"/>
      <c r="L120" s="106"/>
      <c r="M120" s="106"/>
      <c r="N120" s="106"/>
      <c r="O120" s="106"/>
      <c r="P120" s="108"/>
      <c r="Q120" s="108"/>
      <c r="R120" s="168" t="str">
        <f t="shared" si="8"/>
        <v>MISSING</v>
      </c>
      <c r="S120" s="167" t="str">
        <f t="shared" si="9"/>
        <v/>
      </c>
      <c r="T120" s="107"/>
      <c r="U120" s="172" t="str">
        <f t="shared" si="7"/>
        <v>no</v>
      </c>
      <c r="V120" s="106"/>
      <c r="W120" s="106"/>
      <c r="X120" s="106"/>
      <c r="Y120" s="106"/>
      <c r="Z120" s="106"/>
      <c r="AA120" s="106"/>
      <c r="AB120" s="106"/>
      <c r="AC120" s="106"/>
      <c r="AD120" s="106"/>
      <c r="AE120" s="106"/>
      <c r="AF120" s="106"/>
      <c r="AG120" s="106"/>
      <c r="AH120" s="106"/>
      <c r="AI120" s="106"/>
      <c r="AJ120" s="168" t="str">
        <f t="shared" si="10"/>
        <v>MISSING</v>
      </c>
      <c r="AK120" s="167" t="str">
        <f t="shared" si="11"/>
        <v/>
      </c>
      <c r="AL120" s="176" t="str">
        <f t="shared" si="12"/>
        <v>MISSSING</v>
      </c>
      <c r="AM120" s="176" t="str">
        <f t="shared" si="13"/>
        <v>yes</v>
      </c>
      <c r="AN120" s="108"/>
      <c r="AO120" s="108"/>
      <c r="AP120" s="108"/>
      <c r="AQ120" s="127"/>
      <c r="AR120" s="124"/>
      <c r="AS120" s="124"/>
      <c r="AT120" s="124"/>
      <c r="AU120" s="123"/>
      <c r="AV120" s="11"/>
    </row>
    <row r="121" spans="1:48" customFormat="1">
      <c r="A121" s="2"/>
      <c r="B121" s="114"/>
      <c r="C121" s="108"/>
      <c r="D121" s="106"/>
      <c r="E121" s="106"/>
      <c r="F121" s="106"/>
      <c r="G121" s="106"/>
      <c r="H121" s="106"/>
      <c r="I121" s="106"/>
      <c r="J121" s="106"/>
      <c r="K121" s="106"/>
      <c r="L121" s="106"/>
      <c r="M121" s="106"/>
      <c r="N121" s="106"/>
      <c r="O121" s="106"/>
      <c r="P121" s="108"/>
      <c r="Q121" s="108"/>
      <c r="R121" s="168" t="str">
        <f t="shared" si="8"/>
        <v>MISSING</v>
      </c>
      <c r="S121" s="167" t="str">
        <f t="shared" si="9"/>
        <v/>
      </c>
      <c r="T121" s="107"/>
      <c r="U121" s="172" t="str">
        <f t="shared" si="7"/>
        <v>no</v>
      </c>
      <c r="V121" s="106"/>
      <c r="W121" s="106"/>
      <c r="X121" s="106"/>
      <c r="Y121" s="106"/>
      <c r="Z121" s="106"/>
      <c r="AA121" s="106"/>
      <c r="AB121" s="106"/>
      <c r="AC121" s="106"/>
      <c r="AD121" s="106"/>
      <c r="AE121" s="106"/>
      <c r="AF121" s="106"/>
      <c r="AG121" s="106"/>
      <c r="AH121" s="106"/>
      <c r="AI121" s="106"/>
      <c r="AJ121" s="168" t="str">
        <f t="shared" si="10"/>
        <v>MISSING</v>
      </c>
      <c r="AK121" s="167" t="str">
        <f t="shared" si="11"/>
        <v/>
      </c>
      <c r="AL121" s="176" t="str">
        <f t="shared" si="12"/>
        <v>MISSSING</v>
      </c>
      <c r="AM121" s="176" t="str">
        <f t="shared" si="13"/>
        <v>yes</v>
      </c>
      <c r="AN121" s="108"/>
      <c r="AO121" s="108"/>
      <c r="AP121" s="108"/>
      <c r="AQ121" s="127"/>
      <c r="AR121" s="124"/>
      <c r="AS121" s="124"/>
      <c r="AT121" s="124"/>
      <c r="AU121" s="123"/>
      <c r="AV121" s="11"/>
    </row>
    <row r="122" spans="1:48" customFormat="1">
      <c r="A122" s="2"/>
      <c r="B122" s="114"/>
      <c r="C122" s="108"/>
      <c r="D122" s="106"/>
      <c r="E122" s="106"/>
      <c r="F122" s="106"/>
      <c r="G122" s="106"/>
      <c r="H122" s="106"/>
      <c r="I122" s="106"/>
      <c r="J122" s="106"/>
      <c r="K122" s="106"/>
      <c r="L122" s="106"/>
      <c r="M122" s="106"/>
      <c r="N122" s="106"/>
      <c r="O122" s="106"/>
      <c r="P122" s="108"/>
      <c r="Q122" s="108"/>
      <c r="R122" s="168" t="str">
        <f t="shared" si="8"/>
        <v>MISSING</v>
      </c>
      <c r="S122" s="167" t="str">
        <f t="shared" si="9"/>
        <v/>
      </c>
      <c r="T122" s="107"/>
      <c r="U122" s="172" t="str">
        <f t="shared" si="7"/>
        <v>no</v>
      </c>
      <c r="V122" s="106"/>
      <c r="W122" s="106"/>
      <c r="X122" s="106"/>
      <c r="Y122" s="106"/>
      <c r="Z122" s="106"/>
      <c r="AA122" s="106"/>
      <c r="AB122" s="106"/>
      <c r="AC122" s="106"/>
      <c r="AD122" s="106"/>
      <c r="AE122" s="106"/>
      <c r="AF122" s="106"/>
      <c r="AG122" s="106"/>
      <c r="AH122" s="106"/>
      <c r="AI122" s="106"/>
      <c r="AJ122" s="168" t="str">
        <f t="shared" si="10"/>
        <v>MISSING</v>
      </c>
      <c r="AK122" s="167" t="str">
        <f t="shared" si="11"/>
        <v/>
      </c>
      <c r="AL122" s="176" t="str">
        <f t="shared" si="12"/>
        <v>MISSSING</v>
      </c>
      <c r="AM122" s="176" t="str">
        <f t="shared" si="13"/>
        <v>yes</v>
      </c>
      <c r="AN122" s="108"/>
      <c r="AO122" s="108"/>
      <c r="AP122" s="108"/>
      <c r="AQ122" s="127"/>
      <c r="AR122" s="124"/>
      <c r="AS122" s="124"/>
      <c r="AT122" s="124"/>
      <c r="AU122" s="123"/>
      <c r="AV122" s="11"/>
    </row>
    <row r="123" spans="1:48" customFormat="1">
      <c r="A123" s="2"/>
      <c r="B123" s="114"/>
      <c r="C123" s="108"/>
      <c r="D123" s="106"/>
      <c r="E123" s="106"/>
      <c r="F123" s="106"/>
      <c r="G123" s="106"/>
      <c r="H123" s="106"/>
      <c r="I123" s="106"/>
      <c r="J123" s="106"/>
      <c r="K123" s="106"/>
      <c r="L123" s="106"/>
      <c r="M123" s="106"/>
      <c r="N123" s="106"/>
      <c r="O123" s="106"/>
      <c r="P123" s="108"/>
      <c r="Q123" s="108"/>
      <c r="R123" s="168" t="str">
        <f t="shared" si="8"/>
        <v>MISSING</v>
      </c>
      <c r="S123" s="167" t="str">
        <f t="shared" si="9"/>
        <v/>
      </c>
      <c r="T123" s="107"/>
      <c r="U123" s="172" t="str">
        <f t="shared" si="7"/>
        <v>no</v>
      </c>
      <c r="V123" s="106"/>
      <c r="W123" s="106"/>
      <c r="X123" s="106"/>
      <c r="Y123" s="106"/>
      <c r="Z123" s="106"/>
      <c r="AA123" s="106"/>
      <c r="AB123" s="106"/>
      <c r="AC123" s="106"/>
      <c r="AD123" s="106"/>
      <c r="AE123" s="106"/>
      <c r="AF123" s="106"/>
      <c r="AG123" s="106"/>
      <c r="AH123" s="106"/>
      <c r="AI123" s="106"/>
      <c r="AJ123" s="168" t="str">
        <f t="shared" si="10"/>
        <v>MISSING</v>
      </c>
      <c r="AK123" s="167" t="str">
        <f t="shared" si="11"/>
        <v/>
      </c>
      <c r="AL123" s="176" t="str">
        <f t="shared" si="12"/>
        <v>MISSSING</v>
      </c>
      <c r="AM123" s="176" t="str">
        <f t="shared" si="13"/>
        <v>yes</v>
      </c>
      <c r="AN123" s="108"/>
      <c r="AO123" s="108"/>
      <c r="AP123" s="108"/>
      <c r="AQ123" s="127"/>
      <c r="AR123" s="124"/>
      <c r="AS123" s="124"/>
      <c r="AT123" s="124"/>
      <c r="AU123" s="123"/>
      <c r="AV123" s="11"/>
    </row>
    <row r="124" spans="1:48" customFormat="1">
      <c r="A124" s="2"/>
      <c r="B124" s="114"/>
      <c r="C124" s="108"/>
      <c r="D124" s="106"/>
      <c r="E124" s="106"/>
      <c r="F124" s="106"/>
      <c r="G124" s="106"/>
      <c r="H124" s="106"/>
      <c r="I124" s="106"/>
      <c r="J124" s="106"/>
      <c r="K124" s="106"/>
      <c r="L124" s="106"/>
      <c r="M124" s="106"/>
      <c r="N124" s="106"/>
      <c r="O124" s="106"/>
      <c r="P124" s="108"/>
      <c r="Q124" s="108"/>
      <c r="R124" s="168" t="str">
        <f t="shared" si="8"/>
        <v>MISSING</v>
      </c>
      <c r="S124" s="167" t="str">
        <f t="shared" si="9"/>
        <v/>
      </c>
      <c r="T124" s="107"/>
      <c r="U124" s="172" t="str">
        <f t="shared" si="7"/>
        <v>no</v>
      </c>
      <c r="V124" s="106"/>
      <c r="W124" s="106"/>
      <c r="X124" s="106"/>
      <c r="Y124" s="106"/>
      <c r="Z124" s="106"/>
      <c r="AA124" s="106"/>
      <c r="AB124" s="106"/>
      <c r="AC124" s="106"/>
      <c r="AD124" s="106"/>
      <c r="AE124" s="106"/>
      <c r="AF124" s="106"/>
      <c r="AG124" s="106"/>
      <c r="AH124" s="106"/>
      <c r="AI124" s="106"/>
      <c r="AJ124" s="168" t="str">
        <f t="shared" si="10"/>
        <v>MISSING</v>
      </c>
      <c r="AK124" s="167" t="str">
        <f t="shared" si="11"/>
        <v/>
      </c>
      <c r="AL124" s="176" t="str">
        <f t="shared" si="12"/>
        <v>MISSSING</v>
      </c>
      <c r="AM124" s="176" t="str">
        <f t="shared" si="13"/>
        <v>yes</v>
      </c>
      <c r="AN124" s="108"/>
      <c r="AO124" s="108"/>
      <c r="AP124" s="108"/>
      <c r="AQ124" s="127"/>
      <c r="AR124" s="124"/>
      <c r="AS124" s="124"/>
      <c r="AT124" s="124"/>
      <c r="AU124" s="123"/>
      <c r="AV124" s="11"/>
    </row>
    <row r="125" spans="1:48" customFormat="1">
      <c r="A125" s="2"/>
      <c r="B125" s="114"/>
      <c r="C125" s="108"/>
      <c r="D125" s="106"/>
      <c r="E125" s="106"/>
      <c r="F125" s="106"/>
      <c r="G125" s="106"/>
      <c r="H125" s="106"/>
      <c r="I125" s="106"/>
      <c r="J125" s="106"/>
      <c r="K125" s="106"/>
      <c r="L125" s="106"/>
      <c r="M125" s="106"/>
      <c r="N125" s="106"/>
      <c r="O125" s="106"/>
      <c r="P125" s="108"/>
      <c r="Q125" s="108"/>
      <c r="R125" s="168" t="str">
        <f t="shared" si="8"/>
        <v>MISSING</v>
      </c>
      <c r="S125" s="167" t="str">
        <f t="shared" si="9"/>
        <v/>
      </c>
      <c r="T125" s="107"/>
      <c r="U125" s="172" t="str">
        <f t="shared" si="7"/>
        <v>no</v>
      </c>
      <c r="V125" s="106"/>
      <c r="W125" s="106"/>
      <c r="X125" s="106"/>
      <c r="Y125" s="106"/>
      <c r="Z125" s="106"/>
      <c r="AA125" s="106"/>
      <c r="AB125" s="106"/>
      <c r="AC125" s="106"/>
      <c r="AD125" s="106"/>
      <c r="AE125" s="106"/>
      <c r="AF125" s="106"/>
      <c r="AG125" s="106"/>
      <c r="AH125" s="106"/>
      <c r="AI125" s="106"/>
      <c r="AJ125" s="168" t="str">
        <f t="shared" si="10"/>
        <v>MISSING</v>
      </c>
      <c r="AK125" s="167" t="str">
        <f t="shared" si="11"/>
        <v/>
      </c>
      <c r="AL125" s="176" t="str">
        <f t="shared" si="12"/>
        <v>MISSSING</v>
      </c>
      <c r="AM125" s="176" t="str">
        <f t="shared" si="13"/>
        <v>yes</v>
      </c>
      <c r="AN125" s="108"/>
      <c r="AO125" s="108"/>
      <c r="AP125" s="108"/>
      <c r="AQ125" s="127"/>
      <c r="AR125" s="124"/>
      <c r="AS125" s="124"/>
      <c r="AT125" s="124"/>
      <c r="AU125" s="123"/>
      <c r="AV125" s="11"/>
    </row>
    <row r="126" spans="1:48" customFormat="1">
      <c r="A126" s="2"/>
      <c r="B126" s="114"/>
      <c r="C126" s="108"/>
      <c r="D126" s="106"/>
      <c r="E126" s="106"/>
      <c r="F126" s="106"/>
      <c r="G126" s="106"/>
      <c r="H126" s="106"/>
      <c r="I126" s="106"/>
      <c r="J126" s="106"/>
      <c r="K126" s="106"/>
      <c r="L126" s="106"/>
      <c r="M126" s="106"/>
      <c r="N126" s="106"/>
      <c r="O126" s="106"/>
      <c r="P126" s="108"/>
      <c r="Q126" s="108"/>
      <c r="R126" s="168" t="str">
        <f t="shared" si="8"/>
        <v>MISSING</v>
      </c>
      <c r="S126" s="167" t="str">
        <f t="shared" si="9"/>
        <v/>
      </c>
      <c r="T126" s="107"/>
      <c r="U126" s="172" t="str">
        <f t="shared" si="7"/>
        <v>no</v>
      </c>
      <c r="V126" s="106"/>
      <c r="W126" s="106"/>
      <c r="X126" s="106"/>
      <c r="Y126" s="106"/>
      <c r="Z126" s="106"/>
      <c r="AA126" s="106"/>
      <c r="AB126" s="106"/>
      <c r="AC126" s="106"/>
      <c r="AD126" s="106"/>
      <c r="AE126" s="106"/>
      <c r="AF126" s="106"/>
      <c r="AG126" s="106"/>
      <c r="AH126" s="106"/>
      <c r="AI126" s="106"/>
      <c r="AJ126" s="168" t="str">
        <f t="shared" si="10"/>
        <v>MISSING</v>
      </c>
      <c r="AK126" s="167" t="str">
        <f t="shared" si="11"/>
        <v/>
      </c>
      <c r="AL126" s="176" t="str">
        <f t="shared" si="12"/>
        <v>MISSSING</v>
      </c>
      <c r="AM126" s="176" t="str">
        <f t="shared" si="13"/>
        <v>yes</v>
      </c>
      <c r="AN126" s="108"/>
      <c r="AO126" s="108"/>
      <c r="AP126" s="108"/>
      <c r="AQ126" s="127"/>
      <c r="AR126" s="124"/>
      <c r="AS126" s="124"/>
      <c r="AT126" s="124"/>
      <c r="AU126" s="123"/>
      <c r="AV126" s="11"/>
    </row>
    <row r="127" spans="1:48" customFormat="1">
      <c r="A127" s="2"/>
      <c r="B127" s="114"/>
      <c r="C127" s="108"/>
      <c r="D127" s="106"/>
      <c r="E127" s="106"/>
      <c r="F127" s="106"/>
      <c r="G127" s="106"/>
      <c r="H127" s="106"/>
      <c r="I127" s="106"/>
      <c r="J127" s="106"/>
      <c r="K127" s="106"/>
      <c r="L127" s="106"/>
      <c r="M127" s="106"/>
      <c r="N127" s="106"/>
      <c r="O127" s="106"/>
      <c r="P127" s="108"/>
      <c r="Q127" s="108"/>
      <c r="R127" s="168" t="str">
        <f t="shared" si="8"/>
        <v>MISSING</v>
      </c>
      <c r="S127" s="167" t="str">
        <f t="shared" si="9"/>
        <v/>
      </c>
      <c r="T127" s="107"/>
      <c r="U127" s="172" t="str">
        <f t="shared" si="7"/>
        <v>no</v>
      </c>
      <c r="V127" s="106"/>
      <c r="W127" s="106"/>
      <c r="X127" s="106"/>
      <c r="Y127" s="106"/>
      <c r="Z127" s="106"/>
      <c r="AA127" s="106"/>
      <c r="AB127" s="106"/>
      <c r="AC127" s="106"/>
      <c r="AD127" s="106"/>
      <c r="AE127" s="106"/>
      <c r="AF127" s="106"/>
      <c r="AG127" s="106"/>
      <c r="AH127" s="106"/>
      <c r="AI127" s="106"/>
      <c r="AJ127" s="168" t="str">
        <f t="shared" si="10"/>
        <v>MISSING</v>
      </c>
      <c r="AK127" s="167" t="str">
        <f t="shared" si="11"/>
        <v/>
      </c>
      <c r="AL127" s="176" t="str">
        <f t="shared" si="12"/>
        <v>MISSSING</v>
      </c>
      <c r="AM127" s="176" t="str">
        <f t="shared" si="13"/>
        <v>yes</v>
      </c>
      <c r="AN127" s="108"/>
      <c r="AO127" s="108"/>
      <c r="AP127" s="108"/>
      <c r="AQ127" s="127"/>
      <c r="AR127" s="124"/>
      <c r="AS127" s="124"/>
      <c r="AT127" s="124"/>
      <c r="AU127" s="123"/>
      <c r="AV127" s="11"/>
    </row>
    <row r="128" spans="1:48" customFormat="1">
      <c r="A128" s="2"/>
      <c r="B128" s="114"/>
      <c r="C128" s="108"/>
      <c r="D128" s="106"/>
      <c r="E128" s="106"/>
      <c r="F128" s="106"/>
      <c r="G128" s="106"/>
      <c r="H128" s="106"/>
      <c r="I128" s="106"/>
      <c r="J128" s="106"/>
      <c r="K128" s="106"/>
      <c r="L128" s="106"/>
      <c r="M128" s="106"/>
      <c r="N128" s="106"/>
      <c r="O128" s="106"/>
      <c r="P128" s="108"/>
      <c r="Q128" s="108"/>
      <c r="R128" s="168" t="str">
        <f t="shared" si="8"/>
        <v>MISSING</v>
      </c>
      <c r="S128" s="167" t="str">
        <f t="shared" si="9"/>
        <v/>
      </c>
      <c r="T128" s="107"/>
      <c r="U128" s="172" t="str">
        <f t="shared" si="7"/>
        <v>no</v>
      </c>
      <c r="V128" s="106"/>
      <c r="W128" s="106"/>
      <c r="X128" s="106"/>
      <c r="Y128" s="106"/>
      <c r="Z128" s="106"/>
      <c r="AA128" s="106"/>
      <c r="AB128" s="106"/>
      <c r="AC128" s="106"/>
      <c r="AD128" s="106"/>
      <c r="AE128" s="106"/>
      <c r="AF128" s="106"/>
      <c r="AG128" s="106"/>
      <c r="AH128" s="106"/>
      <c r="AI128" s="106"/>
      <c r="AJ128" s="168" t="str">
        <f t="shared" si="10"/>
        <v>MISSING</v>
      </c>
      <c r="AK128" s="167" t="str">
        <f t="shared" si="11"/>
        <v/>
      </c>
      <c r="AL128" s="176" t="str">
        <f t="shared" si="12"/>
        <v>MISSSING</v>
      </c>
      <c r="AM128" s="176" t="str">
        <f t="shared" si="13"/>
        <v>yes</v>
      </c>
      <c r="AN128" s="108"/>
      <c r="AO128" s="108"/>
      <c r="AP128" s="108"/>
      <c r="AQ128" s="127"/>
      <c r="AR128" s="124"/>
      <c r="AS128" s="124"/>
      <c r="AT128" s="124"/>
      <c r="AU128" s="123"/>
      <c r="AV128" s="11"/>
    </row>
    <row r="129" spans="1:48" customFormat="1">
      <c r="A129" s="2"/>
      <c r="B129" s="114"/>
      <c r="C129" s="108"/>
      <c r="D129" s="106"/>
      <c r="E129" s="106"/>
      <c r="F129" s="106"/>
      <c r="G129" s="106"/>
      <c r="H129" s="106"/>
      <c r="I129" s="106"/>
      <c r="J129" s="106"/>
      <c r="K129" s="106"/>
      <c r="L129" s="106"/>
      <c r="M129" s="106"/>
      <c r="N129" s="106"/>
      <c r="O129" s="106"/>
      <c r="P129" s="108"/>
      <c r="Q129" s="108"/>
      <c r="R129" s="168" t="str">
        <f t="shared" si="8"/>
        <v>MISSING</v>
      </c>
      <c r="S129" s="167" t="str">
        <f t="shared" si="9"/>
        <v/>
      </c>
      <c r="T129" s="107"/>
      <c r="U129" s="172" t="str">
        <f t="shared" si="7"/>
        <v>no</v>
      </c>
      <c r="V129" s="106"/>
      <c r="W129" s="106"/>
      <c r="X129" s="106"/>
      <c r="Y129" s="106"/>
      <c r="Z129" s="106"/>
      <c r="AA129" s="106"/>
      <c r="AB129" s="106"/>
      <c r="AC129" s="106"/>
      <c r="AD129" s="106"/>
      <c r="AE129" s="106"/>
      <c r="AF129" s="106"/>
      <c r="AG129" s="106"/>
      <c r="AH129" s="106"/>
      <c r="AI129" s="106"/>
      <c r="AJ129" s="168" t="str">
        <f t="shared" si="10"/>
        <v>MISSING</v>
      </c>
      <c r="AK129" s="167" t="str">
        <f t="shared" si="11"/>
        <v/>
      </c>
      <c r="AL129" s="176" t="str">
        <f t="shared" si="12"/>
        <v>MISSSING</v>
      </c>
      <c r="AM129" s="176" t="str">
        <f t="shared" si="13"/>
        <v>yes</v>
      </c>
      <c r="AN129" s="108"/>
      <c r="AO129" s="108"/>
      <c r="AP129" s="108"/>
      <c r="AQ129" s="127"/>
      <c r="AR129" s="124"/>
      <c r="AS129" s="124"/>
      <c r="AT129" s="124"/>
      <c r="AU129" s="123"/>
      <c r="AV129" s="11"/>
    </row>
    <row r="130" spans="1:48" customFormat="1">
      <c r="A130" s="2"/>
      <c r="B130" s="114"/>
      <c r="C130" s="108"/>
      <c r="D130" s="106"/>
      <c r="E130" s="106"/>
      <c r="F130" s="106"/>
      <c r="G130" s="106"/>
      <c r="H130" s="106"/>
      <c r="I130" s="106"/>
      <c r="J130" s="106"/>
      <c r="K130" s="106"/>
      <c r="L130" s="106"/>
      <c r="M130" s="106"/>
      <c r="N130" s="106"/>
      <c r="O130" s="106"/>
      <c r="P130" s="108"/>
      <c r="Q130" s="108"/>
      <c r="R130" s="168" t="str">
        <f t="shared" si="8"/>
        <v>MISSING</v>
      </c>
      <c r="S130" s="167" t="str">
        <f t="shared" si="9"/>
        <v/>
      </c>
      <c r="T130" s="107"/>
      <c r="U130" s="172" t="str">
        <f t="shared" si="7"/>
        <v>no</v>
      </c>
      <c r="V130" s="106"/>
      <c r="W130" s="106"/>
      <c r="X130" s="106"/>
      <c r="Y130" s="106"/>
      <c r="Z130" s="106"/>
      <c r="AA130" s="106"/>
      <c r="AB130" s="106"/>
      <c r="AC130" s="106"/>
      <c r="AD130" s="106"/>
      <c r="AE130" s="106"/>
      <c r="AF130" s="106"/>
      <c r="AG130" s="106"/>
      <c r="AH130" s="106"/>
      <c r="AI130" s="106"/>
      <c r="AJ130" s="168" t="str">
        <f t="shared" si="10"/>
        <v>MISSING</v>
      </c>
      <c r="AK130" s="167" t="str">
        <f t="shared" si="11"/>
        <v/>
      </c>
      <c r="AL130" s="176" t="str">
        <f t="shared" si="12"/>
        <v>MISSSING</v>
      </c>
      <c r="AM130" s="176" t="str">
        <f t="shared" si="13"/>
        <v>yes</v>
      </c>
      <c r="AN130" s="108"/>
      <c r="AO130" s="108"/>
      <c r="AP130" s="108"/>
      <c r="AQ130" s="127"/>
      <c r="AR130" s="124"/>
      <c r="AS130" s="124"/>
      <c r="AT130" s="124"/>
      <c r="AU130" s="123"/>
      <c r="AV130" s="11"/>
    </row>
    <row r="131" spans="1:48" customFormat="1">
      <c r="A131" s="2"/>
      <c r="B131" s="114"/>
      <c r="C131" s="108"/>
      <c r="D131" s="106"/>
      <c r="E131" s="106"/>
      <c r="F131" s="106"/>
      <c r="G131" s="106"/>
      <c r="H131" s="106"/>
      <c r="I131" s="106"/>
      <c r="J131" s="106"/>
      <c r="K131" s="106"/>
      <c r="L131" s="106"/>
      <c r="M131" s="106"/>
      <c r="N131" s="106"/>
      <c r="O131" s="106"/>
      <c r="P131" s="108"/>
      <c r="Q131" s="108"/>
      <c r="R131" s="168" t="str">
        <f t="shared" si="8"/>
        <v>MISSING</v>
      </c>
      <c r="S131" s="167" t="str">
        <f t="shared" si="9"/>
        <v/>
      </c>
      <c r="T131" s="107"/>
      <c r="U131" s="172" t="str">
        <f t="shared" ref="U131:U194" si="14">IF(T131-I131&gt;13,"yes","no")</f>
        <v>no</v>
      </c>
      <c r="V131" s="106"/>
      <c r="W131" s="106"/>
      <c r="X131" s="106"/>
      <c r="Y131" s="106"/>
      <c r="Z131" s="106"/>
      <c r="AA131" s="106"/>
      <c r="AB131" s="106"/>
      <c r="AC131" s="106"/>
      <c r="AD131" s="106"/>
      <c r="AE131" s="106"/>
      <c r="AF131" s="106"/>
      <c r="AG131" s="106"/>
      <c r="AH131" s="106"/>
      <c r="AI131" s="106"/>
      <c r="AJ131" s="168" t="str">
        <f t="shared" si="10"/>
        <v>MISSING</v>
      </c>
      <c r="AK131" s="167" t="str">
        <f t="shared" si="11"/>
        <v/>
      </c>
      <c r="AL131" s="176" t="str">
        <f t="shared" si="12"/>
        <v>MISSSING</v>
      </c>
      <c r="AM131" s="176" t="str">
        <f t="shared" si="13"/>
        <v>yes</v>
      </c>
      <c r="AN131" s="108"/>
      <c r="AO131" s="108"/>
      <c r="AP131" s="108"/>
      <c r="AQ131" s="127"/>
      <c r="AR131" s="124"/>
      <c r="AS131" s="124"/>
      <c r="AT131" s="124"/>
      <c r="AU131" s="123"/>
      <c r="AV131" s="11"/>
    </row>
    <row r="132" spans="1:48" customFormat="1">
      <c r="A132" s="2"/>
      <c r="B132" s="114"/>
      <c r="C132" s="108"/>
      <c r="D132" s="106"/>
      <c r="E132" s="106"/>
      <c r="F132" s="106"/>
      <c r="G132" s="106"/>
      <c r="H132" s="106"/>
      <c r="I132" s="106"/>
      <c r="J132" s="106"/>
      <c r="K132" s="106"/>
      <c r="L132" s="106"/>
      <c r="M132" s="106"/>
      <c r="N132" s="106"/>
      <c r="O132" s="106"/>
      <c r="P132" s="108"/>
      <c r="Q132" s="108"/>
      <c r="R132" s="168" t="str">
        <f t="shared" ref="R132:R195" si="15">IF((COUNTBLANK(D132:Q132))&lt;4,(AVERAGE(D132:Q132)*14),"MISSING")</f>
        <v>MISSING</v>
      </c>
      <c r="S132" s="167" t="str">
        <f t="shared" ref="S132:S195" si="16">IF(R132="MISSING","",IF(R132&lt;42,"low",IF(R132&lt;58,"moderate",IF(R132&gt;=58,"high",""))))</f>
        <v/>
      </c>
      <c r="T132" s="107"/>
      <c r="U132" s="172" t="str">
        <f t="shared" si="14"/>
        <v>no</v>
      </c>
      <c r="V132" s="106"/>
      <c r="W132" s="106"/>
      <c r="X132" s="106"/>
      <c r="Y132" s="106"/>
      <c r="Z132" s="106"/>
      <c r="AA132" s="106"/>
      <c r="AB132" s="106"/>
      <c r="AC132" s="106"/>
      <c r="AD132" s="106"/>
      <c r="AE132" s="106"/>
      <c r="AF132" s="106"/>
      <c r="AG132" s="106"/>
      <c r="AH132" s="106"/>
      <c r="AI132" s="106"/>
      <c r="AJ132" s="168" t="str">
        <f t="shared" ref="AJ132:AJ195" si="17">IF((COUNTBLANK(V132:AI132))&lt;4,(AVERAGE(V132:AI132)*14),"MISSING")</f>
        <v>MISSING</v>
      </c>
      <c r="AK132" s="167" t="str">
        <f t="shared" ref="AK132:AK195" si="18">IF(AJ132="MISSING","",IF(AJ132&lt;42,"low",IF(AJ132&lt;58,"moderate",IF(AJ132&gt;=58,"high",""))))</f>
        <v/>
      </c>
      <c r="AL132" s="176" t="str">
        <f t="shared" ref="AL132:AL195" si="19">IFERROR(VALUE(AJ132)-VALUE(R132),"MISSSING")</f>
        <v>MISSSING</v>
      </c>
      <c r="AM132" s="176" t="str">
        <f t="shared" ref="AM132:AM195" si="20">IF(AL132&gt;2,"yes","no")</f>
        <v>yes</v>
      </c>
      <c r="AN132" s="108"/>
      <c r="AO132" s="108"/>
      <c r="AP132" s="108"/>
      <c r="AQ132" s="127"/>
      <c r="AR132" s="124"/>
      <c r="AS132" s="124"/>
      <c r="AT132" s="124"/>
      <c r="AU132" s="123"/>
      <c r="AV132" s="11"/>
    </row>
    <row r="133" spans="1:48" customFormat="1">
      <c r="A133" s="2"/>
      <c r="B133" s="114"/>
      <c r="C133" s="108"/>
      <c r="D133" s="106"/>
      <c r="E133" s="106"/>
      <c r="F133" s="106"/>
      <c r="G133" s="106"/>
      <c r="H133" s="106"/>
      <c r="I133" s="106"/>
      <c r="J133" s="106"/>
      <c r="K133" s="106"/>
      <c r="L133" s="106"/>
      <c r="M133" s="106"/>
      <c r="N133" s="106"/>
      <c r="O133" s="106"/>
      <c r="P133" s="108"/>
      <c r="Q133" s="108"/>
      <c r="R133" s="168" t="str">
        <f t="shared" si="15"/>
        <v>MISSING</v>
      </c>
      <c r="S133" s="167" t="str">
        <f t="shared" si="16"/>
        <v/>
      </c>
      <c r="T133" s="107"/>
      <c r="U133" s="172" t="str">
        <f t="shared" si="14"/>
        <v>no</v>
      </c>
      <c r="V133" s="106"/>
      <c r="W133" s="106"/>
      <c r="X133" s="106"/>
      <c r="Y133" s="106"/>
      <c r="Z133" s="106"/>
      <c r="AA133" s="106"/>
      <c r="AB133" s="106"/>
      <c r="AC133" s="106"/>
      <c r="AD133" s="106"/>
      <c r="AE133" s="106"/>
      <c r="AF133" s="106"/>
      <c r="AG133" s="106"/>
      <c r="AH133" s="106"/>
      <c r="AI133" s="106"/>
      <c r="AJ133" s="168" t="str">
        <f t="shared" si="17"/>
        <v>MISSING</v>
      </c>
      <c r="AK133" s="167" t="str">
        <f t="shared" si="18"/>
        <v/>
      </c>
      <c r="AL133" s="176" t="str">
        <f t="shared" si="19"/>
        <v>MISSSING</v>
      </c>
      <c r="AM133" s="176" t="str">
        <f t="shared" si="20"/>
        <v>yes</v>
      </c>
      <c r="AN133" s="108"/>
      <c r="AO133" s="108"/>
      <c r="AP133" s="108"/>
      <c r="AQ133" s="127"/>
      <c r="AR133" s="124"/>
      <c r="AS133" s="124"/>
      <c r="AT133" s="124"/>
      <c r="AU133" s="123"/>
      <c r="AV133" s="11"/>
    </row>
    <row r="134" spans="1:48" customFormat="1">
      <c r="A134" s="2"/>
      <c r="B134" s="114"/>
      <c r="C134" s="108"/>
      <c r="D134" s="106"/>
      <c r="E134" s="106"/>
      <c r="F134" s="106"/>
      <c r="G134" s="106"/>
      <c r="H134" s="106"/>
      <c r="I134" s="106"/>
      <c r="J134" s="106"/>
      <c r="K134" s="106"/>
      <c r="L134" s="106"/>
      <c r="M134" s="106"/>
      <c r="N134" s="106"/>
      <c r="O134" s="106"/>
      <c r="P134" s="108"/>
      <c r="Q134" s="108"/>
      <c r="R134" s="168" t="str">
        <f t="shared" si="15"/>
        <v>MISSING</v>
      </c>
      <c r="S134" s="167" t="str">
        <f t="shared" si="16"/>
        <v/>
      </c>
      <c r="T134" s="107"/>
      <c r="U134" s="172" t="str">
        <f t="shared" si="14"/>
        <v>no</v>
      </c>
      <c r="V134" s="106"/>
      <c r="W134" s="106"/>
      <c r="X134" s="106"/>
      <c r="Y134" s="106"/>
      <c r="Z134" s="106"/>
      <c r="AA134" s="106"/>
      <c r="AB134" s="106"/>
      <c r="AC134" s="106"/>
      <c r="AD134" s="106"/>
      <c r="AE134" s="106"/>
      <c r="AF134" s="106"/>
      <c r="AG134" s="106"/>
      <c r="AH134" s="106"/>
      <c r="AI134" s="106"/>
      <c r="AJ134" s="168" t="str">
        <f t="shared" si="17"/>
        <v>MISSING</v>
      </c>
      <c r="AK134" s="167" t="str">
        <f t="shared" si="18"/>
        <v/>
      </c>
      <c r="AL134" s="176" t="str">
        <f t="shared" si="19"/>
        <v>MISSSING</v>
      </c>
      <c r="AM134" s="176" t="str">
        <f t="shared" si="20"/>
        <v>yes</v>
      </c>
      <c r="AN134" s="108"/>
      <c r="AO134" s="108"/>
      <c r="AP134" s="108"/>
      <c r="AQ134" s="127"/>
      <c r="AR134" s="124"/>
      <c r="AS134" s="124"/>
      <c r="AT134" s="124"/>
      <c r="AU134" s="123"/>
      <c r="AV134" s="11"/>
    </row>
    <row r="135" spans="1:48" customFormat="1">
      <c r="A135" s="2"/>
      <c r="B135" s="114"/>
      <c r="C135" s="108"/>
      <c r="D135" s="106"/>
      <c r="E135" s="106"/>
      <c r="F135" s="106"/>
      <c r="G135" s="106"/>
      <c r="H135" s="106"/>
      <c r="I135" s="106"/>
      <c r="J135" s="106"/>
      <c r="K135" s="106"/>
      <c r="L135" s="106"/>
      <c r="M135" s="106"/>
      <c r="N135" s="106"/>
      <c r="O135" s="106"/>
      <c r="P135" s="108"/>
      <c r="Q135" s="108"/>
      <c r="R135" s="168" t="str">
        <f t="shared" si="15"/>
        <v>MISSING</v>
      </c>
      <c r="S135" s="167" t="str">
        <f t="shared" si="16"/>
        <v/>
      </c>
      <c r="T135" s="107"/>
      <c r="U135" s="172" t="str">
        <f t="shared" si="14"/>
        <v>no</v>
      </c>
      <c r="V135" s="106"/>
      <c r="W135" s="106"/>
      <c r="X135" s="106"/>
      <c r="Y135" s="106"/>
      <c r="Z135" s="106"/>
      <c r="AA135" s="106"/>
      <c r="AB135" s="106"/>
      <c r="AC135" s="106"/>
      <c r="AD135" s="106"/>
      <c r="AE135" s="106"/>
      <c r="AF135" s="106"/>
      <c r="AG135" s="106"/>
      <c r="AH135" s="106"/>
      <c r="AI135" s="106"/>
      <c r="AJ135" s="168" t="str">
        <f t="shared" si="17"/>
        <v>MISSING</v>
      </c>
      <c r="AK135" s="167" t="str">
        <f t="shared" si="18"/>
        <v/>
      </c>
      <c r="AL135" s="176" t="str">
        <f t="shared" si="19"/>
        <v>MISSSING</v>
      </c>
      <c r="AM135" s="176" t="str">
        <f t="shared" si="20"/>
        <v>yes</v>
      </c>
      <c r="AN135" s="108"/>
      <c r="AO135" s="108"/>
      <c r="AP135" s="108"/>
      <c r="AQ135" s="127"/>
      <c r="AR135" s="124"/>
      <c r="AS135" s="124"/>
      <c r="AT135" s="124"/>
      <c r="AU135" s="123"/>
      <c r="AV135" s="11"/>
    </row>
    <row r="136" spans="1:48" customFormat="1">
      <c r="A136" s="2"/>
      <c r="B136" s="114"/>
      <c r="C136" s="108"/>
      <c r="D136" s="106"/>
      <c r="E136" s="106"/>
      <c r="F136" s="106"/>
      <c r="G136" s="106"/>
      <c r="H136" s="106"/>
      <c r="I136" s="106"/>
      <c r="J136" s="106"/>
      <c r="K136" s="106"/>
      <c r="L136" s="106"/>
      <c r="M136" s="106"/>
      <c r="N136" s="106"/>
      <c r="O136" s="106"/>
      <c r="P136" s="108"/>
      <c r="Q136" s="108"/>
      <c r="R136" s="168" t="str">
        <f t="shared" si="15"/>
        <v>MISSING</v>
      </c>
      <c r="S136" s="167" t="str">
        <f t="shared" si="16"/>
        <v/>
      </c>
      <c r="T136" s="107"/>
      <c r="U136" s="172" t="str">
        <f t="shared" si="14"/>
        <v>no</v>
      </c>
      <c r="V136" s="106"/>
      <c r="W136" s="106"/>
      <c r="X136" s="106"/>
      <c r="Y136" s="106"/>
      <c r="Z136" s="106"/>
      <c r="AA136" s="106"/>
      <c r="AB136" s="106"/>
      <c r="AC136" s="106"/>
      <c r="AD136" s="106"/>
      <c r="AE136" s="106"/>
      <c r="AF136" s="106"/>
      <c r="AG136" s="106"/>
      <c r="AH136" s="106"/>
      <c r="AI136" s="106"/>
      <c r="AJ136" s="168" t="str">
        <f t="shared" si="17"/>
        <v>MISSING</v>
      </c>
      <c r="AK136" s="167" t="str">
        <f t="shared" si="18"/>
        <v/>
      </c>
      <c r="AL136" s="176" t="str">
        <f t="shared" si="19"/>
        <v>MISSSING</v>
      </c>
      <c r="AM136" s="176" t="str">
        <f t="shared" si="20"/>
        <v>yes</v>
      </c>
      <c r="AN136" s="108"/>
      <c r="AO136" s="108"/>
      <c r="AP136" s="108"/>
      <c r="AQ136" s="127"/>
      <c r="AR136" s="124"/>
      <c r="AS136" s="124"/>
      <c r="AT136" s="124"/>
      <c r="AU136" s="123"/>
      <c r="AV136" s="11"/>
    </row>
    <row r="137" spans="1:48" customFormat="1">
      <c r="A137" s="2"/>
      <c r="B137" s="114"/>
      <c r="C137" s="108"/>
      <c r="D137" s="106"/>
      <c r="E137" s="106"/>
      <c r="F137" s="106"/>
      <c r="G137" s="106"/>
      <c r="H137" s="106"/>
      <c r="I137" s="106"/>
      <c r="J137" s="106"/>
      <c r="K137" s="106"/>
      <c r="L137" s="106"/>
      <c r="M137" s="106"/>
      <c r="N137" s="106"/>
      <c r="O137" s="106"/>
      <c r="P137" s="108"/>
      <c r="Q137" s="108"/>
      <c r="R137" s="168" t="str">
        <f t="shared" si="15"/>
        <v>MISSING</v>
      </c>
      <c r="S137" s="167" t="str">
        <f t="shared" si="16"/>
        <v/>
      </c>
      <c r="T137" s="107"/>
      <c r="U137" s="172" t="str">
        <f t="shared" si="14"/>
        <v>no</v>
      </c>
      <c r="V137" s="106"/>
      <c r="W137" s="106"/>
      <c r="X137" s="106"/>
      <c r="Y137" s="106"/>
      <c r="Z137" s="106"/>
      <c r="AA137" s="106"/>
      <c r="AB137" s="106"/>
      <c r="AC137" s="106"/>
      <c r="AD137" s="106"/>
      <c r="AE137" s="106"/>
      <c r="AF137" s="106"/>
      <c r="AG137" s="106"/>
      <c r="AH137" s="106"/>
      <c r="AI137" s="106"/>
      <c r="AJ137" s="168" t="str">
        <f t="shared" si="17"/>
        <v>MISSING</v>
      </c>
      <c r="AK137" s="167" t="str">
        <f t="shared" si="18"/>
        <v/>
      </c>
      <c r="AL137" s="176" t="str">
        <f t="shared" si="19"/>
        <v>MISSSING</v>
      </c>
      <c r="AM137" s="176" t="str">
        <f t="shared" si="20"/>
        <v>yes</v>
      </c>
      <c r="AN137" s="108"/>
      <c r="AO137" s="108"/>
      <c r="AP137" s="108"/>
      <c r="AQ137" s="127"/>
      <c r="AR137" s="124"/>
      <c r="AS137" s="124"/>
      <c r="AT137" s="124"/>
      <c r="AU137" s="123"/>
      <c r="AV137" s="11"/>
    </row>
    <row r="138" spans="1:48" customFormat="1">
      <c r="A138" s="2"/>
      <c r="B138" s="114"/>
      <c r="C138" s="108"/>
      <c r="D138" s="106"/>
      <c r="E138" s="106"/>
      <c r="F138" s="106"/>
      <c r="G138" s="106"/>
      <c r="H138" s="106"/>
      <c r="I138" s="106"/>
      <c r="J138" s="106"/>
      <c r="K138" s="106"/>
      <c r="L138" s="106"/>
      <c r="M138" s="106"/>
      <c r="N138" s="106"/>
      <c r="O138" s="106"/>
      <c r="P138" s="108"/>
      <c r="Q138" s="108"/>
      <c r="R138" s="168" t="str">
        <f t="shared" si="15"/>
        <v>MISSING</v>
      </c>
      <c r="S138" s="167" t="str">
        <f t="shared" si="16"/>
        <v/>
      </c>
      <c r="T138" s="107"/>
      <c r="U138" s="172" t="str">
        <f t="shared" si="14"/>
        <v>no</v>
      </c>
      <c r="V138" s="106"/>
      <c r="W138" s="106"/>
      <c r="X138" s="106"/>
      <c r="Y138" s="106"/>
      <c r="Z138" s="106"/>
      <c r="AA138" s="106"/>
      <c r="AB138" s="106"/>
      <c r="AC138" s="106"/>
      <c r="AD138" s="106"/>
      <c r="AE138" s="106"/>
      <c r="AF138" s="106"/>
      <c r="AG138" s="106"/>
      <c r="AH138" s="106"/>
      <c r="AI138" s="106"/>
      <c r="AJ138" s="168" t="str">
        <f t="shared" si="17"/>
        <v>MISSING</v>
      </c>
      <c r="AK138" s="167" t="str">
        <f t="shared" si="18"/>
        <v/>
      </c>
      <c r="AL138" s="176" t="str">
        <f t="shared" si="19"/>
        <v>MISSSING</v>
      </c>
      <c r="AM138" s="176" t="str">
        <f t="shared" si="20"/>
        <v>yes</v>
      </c>
      <c r="AN138" s="108"/>
      <c r="AO138" s="108"/>
      <c r="AP138" s="108"/>
      <c r="AQ138" s="127"/>
      <c r="AR138" s="124"/>
      <c r="AS138" s="124"/>
      <c r="AT138" s="124"/>
      <c r="AU138" s="123"/>
      <c r="AV138" s="11"/>
    </row>
    <row r="139" spans="1:48" customFormat="1">
      <c r="A139" s="2"/>
      <c r="B139" s="114"/>
      <c r="C139" s="108"/>
      <c r="D139" s="106"/>
      <c r="E139" s="106"/>
      <c r="F139" s="106"/>
      <c r="G139" s="106"/>
      <c r="H139" s="106"/>
      <c r="I139" s="106"/>
      <c r="J139" s="106"/>
      <c r="K139" s="106"/>
      <c r="L139" s="106"/>
      <c r="M139" s="106"/>
      <c r="N139" s="106"/>
      <c r="O139" s="106"/>
      <c r="P139" s="108"/>
      <c r="Q139" s="108"/>
      <c r="R139" s="168" t="str">
        <f t="shared" si="15"/>
        <v>MISSING</v>
      </c>
      <c r="S139" s="167" t="str">
        <f t="shared" si="16"/>
        <v/>
      </c>
      <c r="T139" s="107"/>
      <c r="U139" s="172" t="str">
        <f t="shared" si="14"/>
        <v>no</v>
      </c>
      <c r="V139" s="106"/>
      <c r="W139" s="106"/>
      <c r="X139" s="106"/>
      <c r="Y139" s="106"/>
      <c r="Z139" s="106"/>
      <c r="AA139" s="106"/>
      <c r="AB139" s="106"/>
      <c r="AC139" s="106"/>
      <c r="AD139" s="106"/>
      <c r="AE139" s="106"/>
      <c r="AF139" s="106"/>
      <c r="AG139" s="106"/>
      <c r="AH139" s="106"/>
      <c r="AI139" s="106"/>
      <c r="AJ139" s="168" t="str">
        <f t="shared" si="17"/>
        <v>MISSING</v>
      </c>
      <c r="AK139" s="167" t="str">
        <f t="shared" si="18"/>
        <v/>
      </c>
      <c r="AL139" s="176" t="str">
        <f t="shared" si="19"/>
        <v>MISSSING</v>
      </c>
      <c r="AM139" s="176" t="str">
        <f t="shared" si="20"/>
        <v>yes</v>
      </c>
      <c r="AN139" s="108"/>
      <c r="AO139" s="108"/>
      <c r="AP139" s="108"/>
      <c r="AQ139" s="127"/>
      <c r="AR139" s="124"/>
      <c r="AS139" s="124"/>
      <c r="AT139" s="124"/>
      <c r="AU139" s="123"/>
      <c r="AV139" s="11"/>
    </row>
    <row r="140" spans="1:48" customFormat="1">
      <c r="A140" s="2"/>
      <c r="B140" s="114"/>
      <c r="C140" s="108"/>
      <c r="D140" s="106"/>
      <c r="E140" s="106"/>
      <c r="F140" s="106"/>
      <c r="G140" s="106"/>
      <c r="H140" s="106"/>
      <c r="I140" s="106"/>
      <c r="J140" s="106"/>
      <c r="K140" s="106"/>
      <c r="L140" s="106"/>
      <c r="M140" s="106"/>
      <c r="N140" s="106"/>
      <c r="O140" s="106"/>
      <c r="P140" s="108"/>
      <c r="Q140" s="108"/>
      <c r="R140" s="168" t="str">
        <f t="shared" si="15"/>
        <v>MISSING</v>
      </c>
      <c r="S140" s="167" t="str">
        <f t="shared" si="16"/>
        <v/>
      </c>
      <c r="T140" s="107"/>
      <c r="U140" s="172" t="str">
        <f t="shared" si="14"/>
        <v>no</v>
      </c>
      <c r="V140" s="106"/>
      <c r="W140" s="106"/>
      <c r="X140" s="106"/>
      <c r="Y140" s="106"/>
      <c r="Z140" s="106"/>
      <c r="AA140" s="106"/>
      <c r="AB140" s="106"/>
      <c r="AC140" s="106"/>
      <c r="AD140" s="106"/>
      <c r="AE140" s="106"/>
      <c r="AF140" s="106"/>
      <c r="AG140" s="106"/>
      <c r="AH140" s="106"/>
      <c r="AI140" s="106"/>
      <c r="AJ140" s="168" t="str">
        <f t="shared" si="17"/>
        <v>MISSING</v>
      </c>
      <c r="AK140" s="167" t="str">
        <f t="shared" si="18"/>
        <v/>
      </c>
      <c r="AL140" s="176" t="str">
        <f t="shared" si="19"/>
        <v>MISSSING</v>
      </c>
      <c r="AM140" s="176" t="str">
        <f t="shared" si="20"/>
        <v>yes</v>
      </c>
      <c r="AN140" s="108"/>
      <c r="AO140" s="108"/>
      <c r="AP140" s="108"/>
      <c r="AQ140" s="127"/>
      <c r="AR140" s="124"/>
      <c r="AS140" s="124"/>
      <c r="AT140" s="124"/>
      <c r="AU140" s="123"/>
      <c r="AV140" s="11"/>
    </row>
    <row r="141" spans="1:48" customFormat="1">
      <c r="A141" s="2"/>
      <c r="B141" s="114"/>
      <c r="C141" s="108"/>
      <c r="D141" s="106"/>
      <c r="E141" s="106"/>
      <c r="F141" s="106"/>
      <c r="G141" s="106"/>
      <c r="H141" s="106"/>
      <c r="I141" s="106"/>
      <c r="J141" s="106"/>
      <c r="K141" s="106"/>
      <c r="L141" s="106"/>
      <c r="M141" s="106"/>
      <c r="N141" s="106"/>
      <c r="O141" s="106"/>
      <c r="P141" s="108"/>
      <c r="Q141" s="108"/>
      <c r="R141" s="168" t="str">
        <f t="shared" si="15"/>
        <v>MISSING</v>
      </c>
      <c r="S141" s="167" t="str">
        <f t="shared" si="16"/>
        <v/>
      </c>
      <c r="T141" s="107"/>
      <c r="U141" s="172" t="str">
        <f t="shared" si="14"/>
        <v>no</v>
      </c>
      <c r="V141" s="106"/>
      <c r="W141" s="106"/>
      <c r="X141" s="106"/>
      <c r="Y141" s="106"/>
      <c r="Z141" s="106"/>
      <c r="AA141" s="106"/>
      <c r="AB141" s="106"/>
      <c r="AC141" s="106"/>
      <c r="AD141" s="106"/>
      <c r="AE141" s="106"/>
      <c r="AF141" s="106"/>
      <c r="AG141" s="106"/>
      <c r="AH141" s="106"/>
      <c r="AI141" s="106"/>
      <c r="AJ141" s="168" t="str">
        <f t="shared" si="17"/>
        <v>MISSING</v>
      </c>
      <c r="AK141" s="167" t="str">
        <f t="shared" si="18"/>
        <v/>
      </c>
      <c r="AL141" s="176" t="str">
        <f t="shared" si="19"/>
        <v>MISSSING</v>
      </c>
      <c r="AM141" s="176" t="str">
        <f t="shared" si="20"/>
        <v>yes</v>
      </c>
      <c r="AN141" s="108"/>
      <c r="AO141" s="108"/>
      <c r="AP141" s="108"/>
      <c r="AQ141" s="127"/>
      <c r="AR141" s="124"/>
      <c r="AS141" s="124"/>
      <c r="AT141" s="124"/>
      <c r="AU141" s="123"/>
      <c r="AV141" s="11"/>
    </row>
    <row r="142" spans="1:48" customFormat="1">
      <c r="A142" s="2"/>
      <c r="B142" s="114"/>
      <c r="C142" s="108"/>
      <c r="D142" s="106"/>
      <c r="E142" s="106"/>
      <c r="F142" s="106"/>
      <c r="G142" s="106"/>
      <c r="H142" s="106"/>
      <c r="I142" s="106"/>
      <c r="J142" s="106"/>
      <c r="K142" s="106"/>
      <c r="L142" s="106"/>
      <c r="M142" s="106"/>
      <c r="N142" s="106"/>
      <c r="O142" s="106"/>
      <c r="P142" s="108"/>
      <c r="Q142" s="108"/>
      <c r="R142" s="168" t="str">
        <f t="shared" si="15"/>
        <v>MISSING</v>
      </c>
      <c r="S142" s="167" t="str">
        <f t="shared" si="16"/>
        <v/>
      </c>
      <c r="T142" s="107"/>
      <c r="U142" s="172" t="str">
        <f t="shared" si="14"/>
        <v>no</v>
      </c>
      <c r="V142" s="106"/>
      <c r="W142" s="106"/>
      <c r="X142" s="106"/>
      <c r="Y142" s="106"/>
      <c r="Z142" s="106"/>
      <c r="AA142" s="106"/>
      <c r="AB142" s="106"/>
      <c r="AC142" s="106"/>
      <c r="AD142" s="106"/>
      <c r="AE142" s="106"/>
      <c r="AF142" s="106"/>
      <c r="AG142" s="106"/>
      <c r="AH142" s="106"/>
      <c r="AI142" s="106"/>
      <c r="AJ142" s="168" t="str">
        <f t="shared" si="17"/>
        <v>MISSING</v>
      </c>
      <c r="AK142" s="167" t="str">
        <f t="shared" si="18"/>
        <v/>
      </c>
      <c r="AL142" s="176" t="str">
        <f t="shared" si="19"/>
        <v>MISSSING</v>
      </c>
      <c r="AM142" s="176" t="str">
        <f t="shared" si="20"/>
        <v>yes</v>
      </c>
      <c r="AN142" s="108"/>
      <c r="AO142" s="108"/>
      <c r="AP142" s="108"/>
      <c r="AQ142" s="127"/>
      <c r="AR142" s="124"/>
      <c r="AS142" s="124"/>
      <c r="AT142" s="124"/>
      <c r="AU142" s="123"/>
      <c r="AV142" s="11"/>
    </row>
    <row r="143" spans="1:48" customFormat="1">
      <c r="A143" s="2"/>
      <c r="B143" s="114"/>
      <c r="C143" s="108"/>
      <c r="D143" s="106"/>
      <c r="E143" s="106"/>
      <c r="F143" s="106"/>
      <c r="G143" s="106"/>
      <c r="H143" s="106"/>
      <c r="I143" s="106"/>
      <c r="J143" s="106"/>
      <c r="K143" s="106"/>
      <c r="L143" s="106"/>
      <c r="M143" s="106"/>
      <c r="N143" s="106"/>
      <c r="O143" s="106"/>
      <c r="P143" s="108"/>
      <c r="Q143" s="108"/>
      <c r="R143" s="168" t="str">
        <f t="shared" si="15"/>
        <v>MISSING</v>
      </c>
      <c r="S143" s="167" t="str">
        <f t="shared" si="16"/>
        <v/>
      </c>
      <c r="T143" s="107"/>
      <c r="U143" s="172" t="str">
        <f t="shared" si="14"/>
        <v>no</v>
      </c>
      <c r="V143" s="106"/>
      <c r="W143" s="106"/>
      <c r="X143" s="106"/>
      <c r="Y143" s="106"/>
      <c r="Z143" s="106"/>
      <c r="AA143" s="106"/>
      <c r="AB143" s="106"/>
      <c r="AC143" s="106"/>
      <c r="AD143" s="106"/>
      <c r="AE143" s="106"/>
      <c r="AF143" s="106"/>
      <c r="AG143" s="106"/>
      <c r="AH143" s="106"/>
      <c r="AI143" s="106"/>
      <c r="AJ143" s="168" t="str">
        <f t="shared" si="17"/>
        <v>MISSING</v>
      </c>
      <c r="AK143" s="167" t="str">
        <f t="shared" si="18"/>
        <v/>
      </c>
      <c r="AL143" s="176" t="str">
        <f t="shared" si="19"/>
        <v>MISSSING</v>
      </c>
      <c r="AM143" s="176" t="str">
        <f t="shared" si="20"/>
        <v>yes</v>
      </c>
      <c r="AN143" s="108"/>
      <c r="AO143" s="108"/>
      <c r="AP143" s="108"/>
      <c r="AQ143" s="127"/>
      <c r="AR143" s="124"/>
      <c r="AS143" s="124"/>
      <c r="AT143" s="124"/>
      <c r="AU143" s="123"/>
      <c r="AV143" s="11"/>
    </row>
    <row r="144" spans="1:48" customFormat="1">
      <c r="A144" s="2"/>
      <c r="B144" s="114"/>
      <c r="C144" s="108"/>
      <c r="D144" s="106"/>
      <c r="E144" s="106"/>
      <c r="F144" s="106"/>
      <c r="G144" s="106"/>
      <c r="H144" s="106"/>
      <c r="I144" s="106"/>
      <c r="J144" s="106"/>
      <c r="K144" s="106"/>
      <c r="L144" s="106"/>
      <c r="M144" s="106"/>
      <c r="N144" s="106"/>
      <c r="O144" s="106"/>
      <c r="P144" s="108"/>
      <c r="Q144" s="108"/>
      <c r="R144" s="168" t="str">
        <f t="shared" si="15"/>
        <v>MISSING</v>
      </c>
      <c r="S144" s="167" t="str">
        <f t="shared" si="16"/>
        <v/>
      </c>
      <c r="T144" s="107"/>
      <c r="U144" s="172" t="str">
        <f t="shared" si="14"/>
        <v>no</v>
      </c>
      <c r="V144" s="106"/>
      <c r="W144" s="106"/>
      <c r="X144" s="106"/>
      <c r="Y144" s="106"/>
      <c r="Z144" s="106"/>
      <c r="AA144" s="106"/>
      <c r="AB144" s="106"/>
      <c r="AC144" s="106"/>
      <c r="AD144" s="106"/>
      <c r="AE144" s="106"/>
      <c r="AF144" s="106"/>
      <c r="AG144" s="106"/>
      <c r="AH144" s="106"/>
      <c r="AI144" s="106"/>
      <c r="AJ144" s="168" t="str">
        <f t="shared" si="17"/>
        <v>MISSING</v>
      </c>
      <c r="AK144" s="167" t="str">
        <f t="shared" si="18"/>
        <v/>
      </c>
      <c r="AL144" s="176" t="str">
        <f t="shared" si="19"/>
        <v>MISSSING</v>
      </c>
      <c r="AM144" s="176" t="str">
        <f t="shared" si="20"/>
        <v>yes</v>
      </c>
      <c r="AN144" s="108"/>
      <c r="AO144" s="108"/>
      <c r="AP144" s="108"/>
      <c r="AQ144" s="127"/>
      <c r="AR144" s="124"/>
      <c r="AS144" s="124"/>
      <c r="AT144" s="124"/>
      <c r="AU144" s="123"/>
      <c r="AV144" s="11"/>
    </row>
    <row r="145" spans="1:48" customFormat="1">
      <c r="A145" s="2"/>
      <c r="B145" s="114"/>
      <c r="C145" s="108"/>
      <c r="D145" s="106"/>
      <c r="E145" s="106"/>
      <c r="F145" s="106"/>
      <c r="G145" s="106"/>
      <c r="H145" s="106"/>
      <c r="I145" s="106"/>
      <c r="J145" s="106"/>
      <c r="K145" s="106"/>
      <c r="L145" s="106"/>
      <c r="M145" s="106"/>
      <c r="N145" s="106"/>
      <c r="O145" s="106"/>
      <c r="P145" s="108"/>
      <c r="Q145" s="108"/>
      <c r="R145" s="168" t="str">
        <f t="shared" si="15"/>
        <v>MISSING</v>
      </c>
      <c r="S145" s="167" t="str">
        <f t="shared" si="16"/>
        <v/>
      </c>
      <c r="T145" s="107"/>
      <c r="U145" s="172" t="str">
        <f t="shared" si="14"/>
        <v>no</v>
      </c>
      <c r="V145" s="106"/>
      <c r="W145" s="106"/>
      <c r="X145" s="106"/>
      <c r="Y145" s="106"/>
      <c r="Z145" s="106"/>
      <c r="AA145" s="106"/>
      <c r="AB145" s="106"/>
      <c r="AC145" s="106"/>
      <c r="AD145" s="106"/>
      <c r="AE145" s="106"/>
      <c r="AF145" s="106"/>
      <c r="AG145" s="106"/>
      <c r="AH145" s="106"/>
      <c r="AI145" s="106"/>
      <c r="AJ145" s="168" t="str">
        <f t="shared" si="17"/>
        <v>MISSING</v>
      </c>
      <c r="AK145" s="167" t="str">
        <f t="shared" si="18"/>
        <v/>
      </c>
      <c r="AL145" s="176" t="str">
        <f t="shared" si="19"/>
        <v>MISSSING</v>
      </c>
      <c r="AM145" s="176" t="str">
        <f t="shared" si="20"/>
        <v>yes</v>
      </c>
      <c r="AN145" s="108"/>
      <c r="AO145" s="108"/>
      <c r="AP145" s="108"/>
      <c r="AQ145" s="127"/>
      <c r="AR145" s="124"/>
      <c r="AS145" s="124"/>
      <c r="AT145" s="124"/>
      <c r="AU145" s="123"/>
      <c r="AV145" s="11"/>
    </row>
    <row r="146" spans="1:48" customFormat="1">
      <c r="A146" s="2"/>
      <c r="B146" s="114"/>
      <c r="C146" s="108"/>
      <c r="D146" s="106"/>
      <c r="E146" s="106"/>
      <c r="F146" s="106"/>
      <c r="G146" s="106"/>
      <c r="H146" s="106"/>
      <c r="I146" s="106"/>
      <c r="J146" s="106"/>
      <c r="K146" s="106"/>
      <c r="L146" s="106"/>
      <c r="M146" s="106"/>
      <c r="N146" s="106"/>
      <c r="O146" s="106"/>
      <c r="P146" s="108"/>
      <c r="Q146" s="108"/>
      <c r="R146" s="168" t="str">
        <f t="shared" si="15"/>
        <v>MISSING</v>
      </c>
      <c r="S146" s="167" t="str">
        <f t="shared" si="16"/>
        <v/>
      </c>
      <c r="T146" s="107"/>
      <c r="U146" s="172" t="str">
        <f t="shared" si="14"/>
        <v>no</v>
      </c>
      <c r="V146" s="106"/>
      <c r="W146" s="106"/>
      <c r="X146" s="106"/>
      <c r="Y146" s="106"/>
      <c r="Z146" s="106"/>
      <c r="AA146" s="106"/>
      <c r="AB146" s="106"/>
      <c r="AC146" s="106"/>
      <c r="AD146" s="106"/>
      <c r="AE146" s="106"/>
      <c r="AF146" s="106"/>
      <c r="AG146" s="106"/>
      <c r="AH146" s="106"/>
      <c r="AI146" s="106"/>
      <c r="AJ146" s="168" t="str">
        <f t="shared" si="17"/>
        <v>MISSING</v>
      </c>
      <c r="AK146" s="167" t="str">
        <f t="shared" si="18"/>
        <v/>
      </c>
      <c r="AL146" s="176" t="str">
        <f t="shared" si="19"/>
        <v>MISSSING</v>
      </c>
      <c r="AM146" s="176" t="str">
        <f t="shared" si="20"/>
        <v>yes</v>
      </c>
      <c r="AN146" s="108"/>
      <c r="AO146" s="108"/>
      <c r="AP146" s="108"/>
      <c r="AQ146" s="127"/>
      <c r="AR146" s="124"/>
      <c r="AS146" s="124"/>
      <c r="AT146" s="124"/>
      <c r="AU146" s="123"/>
      <c r="AV146" s="11"/>
    </row>
    <row r="147" spans="1:48" customFormat="1">
      <c r="A147" s="2"/>
      <c r="B147" s="114"/>
      <c r="C147" s="108"/>
      <c r="D147" s="106"/>
      <c r="E147" s="106"/>
      <c r="F147" s="106"/>
      <c r="G147" s="106"/>
      <c r="H147" s="106"/>
      <c r="I147" s="106"/>
      <c r="J147" s="106"/>
      <c r="K147" s="106"/>
      <c r="L147" s="106"/>
      <c r="M147" s="106"/>
      <c r="N147" s="106"/>
      <c r="O147" s="106"/>
      <c r="P147" s="108"/>
      <c r="Q147" s="108"/>
      <c r="R147" s="168" t="str">
        <f t="shared" si="15"/>
        <v>MISSING</v>
      </c>
      <c r="S147" s="167" t="str">
        <f t="shared" si="16"/>
        <v/>
      </c>
      <c r="T147" s="107"/>
      <c r="U147" s="172" t="str">
        <f t="shared" si="14"/>
        <v>no</v>
      </c>
      <c r="V147" s="106"/>
      <c r="W147" s="106"/>
      <c r="X147" s="106"/>
      <c r="Y147" s="106"/>
      <c r="Z147" s="106"/>
      <c r="AA147" s="106"/>
      <c r="AB147" s="106"/>
      <c r="AC147" s="106"/>
      <c r="AD147" s="106"/>
      <c r="AE147" s="106"/>
      <c r="AF147" s="106"/>
      <c r="AG147" s="106"/>
      <c r="AH147" s="106"/>
      <c r="AI147" s="106"/>
      <c r="AJ147" s="168" t="str">
        <f t="shared" si="17"/>
        <v>MISSING</v>
      </c>
      <c r="AK147" s="167" t="str">
        <f t="shared" si="18"/>
        <v/>
      </c>
      <c r="AL147" s="176" t="str">
        <f t="shared" si="19"/>
        <v>MISSSING</v>
      </c>
      <c r="AM147" s="176" t="str">
        <f t="shared" si="20"/>
        <v>yes</v>
      </c>
      <c r="AN147" s="108"/>
      <c r="AO147" s="108"/>
      <c r="AP147" s="108"/>
      <c r="AQ147" s="127"/>
      <c r="AR147" s="124"/>
      <c r="AS147" s="124"/>
      <c r="AT147" s="124"/>
      <c r="AU147" s="123"/>
      <c r="AV147" s="11"/>
    </row>
    <row r="148" spans="1:48" customFormat="1">
      <c r="A148" s="2"/>
      <c r="B148" s="114"/>
      <c r="C148" s="108"/>
      <c r="D148" s="106"/>
      <c r="E148" s="106"/>
      <c r="F148" s="106"/>
      <c r="G148" s="106"/>
      <c r="H148" s="106"/>
      <c r="I148" s="106"/>
      <c r="J148" s="106"/>
      <c r="K148" s="106"/>
      <c r="L148" s="106"/>
      <c r="M148" s="106"/>
      <c r="N148" s="106"/>
      <c r="O148" s="106"/>
      <c r="P148" s="108"/>
      <c r="Q148" s="108"/>
      <c r="R148" s="168" t="str">
        <f t="shared" si="15"/>
        <v>MISSING</v>
      </c>
      <c r="S148" s="167" t="str">
        <f t="shared" si="16"/>
        <v/>
      </c>
      <c r="T148" s="107"/>
      <c r="U148" s="172" t="str">
        <f t="shared" si="14"/>
        <v>no</v>
      </c>
      <c r="V148" s="106"/>
      <c r="W148" s="106"/>
      <c r="X148" s="106"/>
      <c r="Y148" s="106"/>
      <c r="Z148" s="106"/>
      <c r="AA148" s="106"/>
      <c r="AB148" s="106"/>
      <c r="AC148" s="106"/>
      <c r="AD148" s="106"/>
      <c r="AE148" s="106"/>
      <c r="AF148" s="106"/>
      <c r="AG148" s="106"/>
      <c r="AH148" s="106"/>
      <c r="AI148" s="106"/>
      <c r="AJ148" s="168" t="str">
        <f t="shared" si="17"/>
        <v>MISSING</v>
      </c>
      <c r="AK148" s="167" t="str">
        <f t="shared" si="18"/>
        <v/>
      </c>
      <c r="AL148" s="176" t="str">
        <f t="shared" si="19"/>
        <v>MISSSING</v>
      </c>
      <c r="AM148" s="176" t="str">
        <f t="shared" si="20"/>
        <v>yes</v>
      </c>
      <c r="AN148" s="108"/>
      <c r="AO148" s="108"/>
      <c r="AP148" s="108"/>
      <c r="AQ148" s="127"/>
      <c r="AR148" s="124"/>
      <c r="AS148" s="124"/>
      <c r="AT148" s="124"/>
      <c r="AU148" s="123"/>
      <c r="AV148" s="11"/>
    </row>
    <row r="149" spans="1:48" customFormat="1">
      <c r="A149" s="2"/>
      <c r="B149" s="114"/>
      <c r="C149" s="108"/>
      <c r="D149" s="106"/>
      <c r="E149" s="106"/>
      <c r="F149" s="106"/>
      <c r="G149" s="106"/>
      <c r="H149" s="106"/>
      <c r="I149" s="106"/>
      <c r="J149" s="106"/>
      <c r="K149" s="106"/>
      <c r="L149" s="106"/>
      <c r="M149" s="106"/>
      <c r="N149" s="106"/>
      <c r="O149" s="106"/>
      <c r="P149" s="108"/>
      <c r="Q149" s="108"/>
      <c r="R149" s="168" t="str">
        <f t="shared" si="15"/>
        <v>MISSING</v>
      </c>
      <c r="S149" s="167" t="str">
        <f t="shared" si="16"/>
        <v/>
      </c>
      <c r="T149" s="107"/>
      <c r="U149" s="172" t="str">
        <f t="shared" si="14"/>
        <v>no</v>
      </c>
      <c r="V149" s="106"/>
      <c r="W149" s="106"/>
      <c r="X149" s="106"/>
      <c r="Y149" s="106"/>
      <c r="Z149" s="106"/>
      <c r="AA149" s="106"/>
      <c r="AB149" s="106"/>
      <c r="AC149" s="106"/>
      <c r="AD149" s="106"/>
      <c r="AE149" s="106"/>
      <c r="AF149" s="106"/>
      <c r="AG149" s="106"/>
      <c r="AH149" s="106"/>
      <c r="AI149" s="106"/>
      <c r="AJ149" s="168" t="str">
        <f t="shared" si="17"/>
        <v>MISSING</v>
      </c>
      <c r="AK149" s="167" t="str">
        <f t="shared" si="18"/>
        <v/>
      </c>
      <c r="AL149" s="176" t="str">
        <f t="shared" si="19"/>
        <v>MISSSING</v>
      </c>
      <c r="AM149" s="176" t="str">
        <f t="shared" si="20"/>
        <v>yes</v>
      </c>
      <c r="AN149" s="108"/>
      <c r="AO149" s="108"/>
      <c r="AP149" s="108"/>
      <c r="AQ149" s="127"/>
      <c r="AR149" s="124"/>
      <c r="AS149" s="124"/>
      <c r="AT149" s="124"/>
      <c r="AU149" s="123"/>
      <c r="AV149" s="11"/>
    </row>
    <row r="150" spans="1:48" customFormat="1">
      <c r="A150" s="2"/>
      <c r="B150" s="114"/>
      <c r="C150" s="108"/>
      <c r="D150" s="106"/>
      <c r="E150" s="106"/>
      <c r="F150" s="106"/>
      <c r="G150" s="106"/>
      <c r="H150" s="106"/>
      <c r="I150" s="106"/>
      <c r="J150" s="106"/>
      <c r="K150" s="106"/>
      <c r="L150" s="106"/>
      <c r="M150" s="106"/>
      <c r="N150" s="106"/>
      <c r="O150" s="106"/>
      <c r="P150" s="108"/>
      <c r="Q150" s="108"/>
      <c r="R150" s="168" t="str">
        <f t="shared" si="15"/>
        <v>MISSING</v>
      </c>
      <c r="S150" s="167" t="str">
        <f t="shared" si="16"/>
        <v/>
      </c>
      <c r="T150" s="107"/>
      <c r="U150" s="172" t="str">
        <f t="shared" si="14"/>
        <v>no</v>
      </c>
      <c r="V150" s="106"/>
      <c r="W150" s="106"/>
      <c r="X150" s="106"/>
      <c r="Y150" s="106"/>
      <c r="Z150" s="106"/>
      <c r="AA150" s="106"/>
      <c r="AB150" s="106"/>
      <c r="AC150" s="106"/>
      <c r="AD150" s="106"/>
      <c r="AE150" s="106"/>
      <c r="AF150" s="106"/>
      <c r="AG150" s="106"/>
      <c r="AH150" s="106"/>
      <c r="AI150" s="106"/>
      <c r="AJ150" s="168" t="str">
        <f t="shared" si="17"/>
        <v>MISSING</v>
      </c>
      <c r="AK150" s="167" t="str">
        <f t="shared" si="18"/>
        <v/>
      </c>
      <c r="AL150" s="176" t="str">
        <f t="shared" si="19"/>
        <v>MISSSING</v>
      </c>
      <c r="AM150" s="176" t="str">
        <f t="shared" si="20"/>
        <v>yes</v>
      </c>
      <c r="AN150" s="108"/>
      <c r="AO150" s="108"/>
      <c r="AP150" s="108"/>
      <c r="AQ150" s="127"/>
      <c r="AR150" s="124"/>
      <c r="AS150" s="124"/>
      <c r="AT150" s="124"/>
      <c r="AU150" s="123"/>
      <c r="AV150" s="11"/>
    </row>
    <row r="151" spans="1:48" customFormat="1">
      <c r="A151" s="2"/>
      <c r="B151" s="114"/>
      <c r="C151" s="108"/>
      <c r="D151" s="106"/>
      <c r="E151" s="106"/>
      <c r="F151" s="106"/>
      <c r="G151" s="106"/>
      <c r="H151" s="106"/>
      <c r="I151" s="106"/>
      <c r="J151" s="106"/>
      <c r="K151" s="106"/>
      <c r="L151" s="106"/>
      <c r="M151" s="106"/>
      <c r="N151" s="106"/>
      <c r="O151" s="106"/>
      <c r="P151" s="108"/>
      <c r="Q151" s="108"/>
      <c r="R151" s="168" t="str">
        <f t="shared" si="15"/>
        <v>MISSING</v>
      </c>
      <c r="S151" s="167" t="str">
        <f t="shared" si="16"/>
        <v/>
      </c>
      <c r="T151" s="107"/>
      <c r="U151" s="172" t="str">
        <f t="shared" si="14"/>
        <v>no</v>
      </c>
      <c r="V151" s="106"/>
      <c r="W151" s="106"/>
      <c r="X151" s="106"/>
      <c r="Y151" s="106"/>
      <c r="Z151" s="106"/>
      <c r="AA151" s="106"/>
      <c r="AB151" s="106"/>
      <c r="AC151" s="106"/>
      <c r="AD151" s="106"/>
      <c r="AE151" s="106"/>
      <c r="AF151" s="106"/>
      <c r="AG151" s="106"/>
      <c r="AH151" s="106"/>
      <c r="AI151" s="106"/>
      <c r="AJ151" s="168" t="str">
        <f t="shared" si="17"/>
        <v>MISSING</v>
      </c>
      <c r="AK151" s="167" t="str">
        <f t="shared" si="18"/>
        <v/>
      </c>
      <c r="AL151" s="176" t="str">
        <f t="shared" si="19"/>
        <v>MISSSING</v>
      </c>
      <c r="AM151" s="176" t="str">
        <f t="shared" si="20"/>
        <v>yes</v>
      </c>
      <c r="AN151" s="108"/>
      <c r="AO151" s="108"/>
      <c r="AP151" s="108"/>
      <c r="AQ151" s="127"/>
      <c r="AR151" s="124"/>
      <c r="AS151" s="124"/>
      <c r="AT151" s="124"/>
      <c r="AU151" s="123"/>
      <c r="AV151" s="11"/>
    </row>
    <row r="152" spans="1:48" customFormat="1">
      <c r="A152" s="2"/>
      <c r="B152" s="114"/>
      <c r="C152" s="108"/>
      <c r="D152" s="106"/>
      <c r="E152" s="106"/>
      <c r="F152" s="106"/>
      <c r="G152" s="106"/>
      <c r="H152" s="106"/>
      <c r="I152" s="106"/>
      <c r="J152" s="106"/>
      <c r="K152" s="106"/>
      <c r="L152" s="106"/>
      <c r="M152" s="106"/>
      <c r="N152" s="106"/>
      <c r="O152" s="106"/>
      <c r="P152" s="108"/>
      <c r="Q152" s="108"/>
      <c r="R152" s="168" t="str">
        <f t="shared" si="15"/>
        <v>MISSING</v>
      </c>
      <c r="S152" s="167" t="str">
        <f t="shared" si="16"/>
        <v/>
      </c>
      <c r="T152" s="107"/>
      <c r="U152" s="172" t="str">
        <f t="shared" si="14"/>
        <v>no</v>
      </c>
      <c r="V152" s="106"/>
      <c r="W152" s="106"/>
      <c r="X152" s="106"/>
      <c r="Y152" s="106"/>
      <c r="Z152" s="106"/>
      <c r="AA152" s="106"/>
      <c r="AB152" s="106"/>
      <c r="AC152" s="106"/>
      <c r="AD152" s="106"/>
      <c r="AE152" s="106"/>
      <c r="AF152" s="106"/>
      <c r="AG152" s="106"/>
      <c r="AH152" s="106"/>
      <c r="AI152" s="106"/>
      <c r="AJ152" s="168" t="str">
        <f t="shared" si="17"/>
        <v>MISSING</v>
      </c>
      <c r="AK152" s="167" t="str">
        <f t="shared" si="18"/>
        <v/>
      </c>
      <c r="AL152" s="176" t="str">
        <f t="shared" si="19"/>
        <v>MISSSING</v>
      </c>
      <c r="AM152" s="176" t="str">
        <f t="shared" si="20"/>
        <v>yes</v>
      </c>
      <c r="AN152" s="108"/>
      <c r="AO152" s="108"/>
      <c r="AP152" s="108"/>
      <c r="AQ152" s="127"/>
      <c r="AR152" s="124"/>
      <c r="AS152" s="124"/>
      <c r="AT152" s="124"/>
      <c r="AU152" s="123"/>
      <c r="AV152" s="11"/>
    </row>
    <row r="153" spans="1:48" customFormat="1">
      <c r="A153" s="2"/>
      <c r="B153" s="114"/>
      <c r="C153" s="108"/>
      <c r="D153" s="106"/>
      <c r="E153" s="106"/>
      <c r="F153" s="106"/>
      <c r="G153" s="106"/>
      <c r="H153" s="106"/>
      <c r="I153" s="106"/>
      <c r="J153" s="106"/>
      <c r="K153" s="106"/>
      <c r="L153" s="106"/>
      <c r="M153" s="106"/>
      <c r="N153" s="106"/>
      <c r="O153" s="106"/>
      <c r="P153" s="108"/>
      <c r="Q153" s="108"/>
      <c r="R153" s="168" t="str">
        <f t="shared" si="15"/>
        <v>MISSING</v>
      </c>
      <c r="S153" s="167" t="str">
        <f t="shared" si="16"/>
        <v/>
      </c>
      <c r="T153" s="107"/>
      <c r="U153" s="172" t="str">
        <f t="shared" si="14"/>
        <v>no</v>
      </c>
      <c r="V153" s="106"/>
      <c r="W153" s="106"/>
      <c r="X153" s="106"/>
      <c r="Y153" s="106"/>
      <c r="Z153" s="106"/>
      <c r="AA153" s="106"/>
      <c r="AB153" s="106"/>
      <c r="AC153" s="106"/>
      <c r="AD153" s="106"/>
      <c r="AE153" s="106"/>
      <c r="AF153" s="106"/>
      <c r="AG153" s="106"/>
      <c r="AH153" s="106"/>
      <c r="AI153" s="106"/>
      <c r="AJ153" s="168" t="str">
        <f t="shared" si="17"/>
        <v>MISSING</v>
      </c>
      <c r="AK153" s="167" t="str">
        <f t="shared" si="18"/>
        <v/>
      </c>
      <c r="AL153" s="176" t="str">
        <f t="shared" si="19"/>
        <v>MISSSING</v>
      </c>
      <c r="AM153" s="176" t="str">
        <f t="shared" si="20"/>
        <v>yes</v>
      </c>
      <c r="AN153" s="108"/>
      <c r="AO153" s="108"/>
      <c r="AP153" s="108"/>
      <c r="AQ153" s="127"/>
      <c r="AR153" s="124"/>
      <c r="AS153" s="124"/>
      <c r="AT153" s="124"/>
      <c r="AU153" s="123"/>
      <c r="AV153" s="11"/>
    </row>
    <row r="154" spans="1:48" customFormat="1">
      <c r="A154" s="2"/>
      <c r="B154" s="114"/>
      <c r="C154" s="108"/>
      <c r="D154" s="106"/>
      <c r="E154" s="106"/>
      <c r="F154" s="106"/>
      <c r="G154" s="106"/>
      <c r="H154" s="106"/>
      <c r="I154" s="106"/>
      <c r="J154" s="106"/>
      <c r="K154" s="106"/>
      <c r="L154" s="106"/>
      <c r="M154" s="106"/>
      <c r="N154" s="106"/>
      <c r="O154" s="106"/>
      <c r="P154" s="108"/>
      <c r="Q154" s="108"/>
      <c r="R154" s="168" t="str">
        <f t="shared" si="15"/>
        <v>MISSING</v>
      </c>
      <c r="S154" s="167" t="str">
        <f t="shared" si="16"/>
        <v/>
      </c>
      <c r="T154" s="107"/>
      <c r="U154" s="172" t="str">
        <f t="shared" si="14"/>
        <v>no</v>
      </c>
      <c r="V154" s="106"/>
      <c r="W154" s="106"/>
      <c r="X154" s="106"/>
      <c r="Y154" s="106"/>
      <c r="Z154" s="106"/>
      <c r="AA154" s="106"/>
      <c r="AB154" s="106"/>
      <c r="AC154" s="106"/>
      <c r="AD154" s="106"/>
      <c r="AE154" s="106"/>
      <c r="AF154" s="106"/>
      <c r="AG154" s="106"/>
      <c r="AH154" s="106"/>
      <c r="AI154" s="106"/>
      <c r="AJ154" s="168" t="str">
        <f t="shared" si="17"/>
        <v>MISSING</v>
      </c>
      <c r="AK154" s="167" t="str">
        <f t="shared" si="18"/>
        <v/>
      </c>
      <c r="AL154" s="176" t="str">
        <f t="shared" si="19"/>
        <v>MISSSING</v>
      </c>
      <c r="AM154" s="176" t="str">
        <f t="shared" si="20"/>
        <v>yes</v>
      </c>
      <c r="AN154" s="108"/>
      <c r="AO154" s="108"/>
      <c r="AP154" s="108"/>
      <c r="AQ154" s="127"/>
      <c r="AR154" s="124"/>
      <c r="AS154" s="124"/>
      <c r="AT154" s="124"/>
      <c r="AU154" s="123"/>
      <c r="AV154" s="11"/>
    </row>
    <row r="155" spans="1:48" customFormat="1">
      <c r="A155" s="2"/>
      <c r="B155" s="114"/>
      <c r="C155" s="108"/>
      <c r="D155" s="106"/>
      <c r="E155" s="106"/>
      <c r="F155" s="106"/>
      <c r="G155" s="106"/>
      <c r="H155" s="106"/>
      <c r="I155" s="106"/>
      <c r="J155" s="106"/>
      <c r="K155" s="106"/>
      <c r="L155" s="106"/>
      <c r="M155" s="106"/>
      <c r="N155" s="106"/>
      <c r="O155" s="106"/>
      <c r="P155" s="108"/>
      <c r="Q155" s="108"/>
      <c r="R155" s="168" t="str">
        <f t="shared" si="15"/>
        <v>MISSING</v>
      </c>
      <c r="S155" s="167" t="str">
        <f t="shared" si="16"/>
        <v/>
      </c>
      <c r="T155" s="107"/>
      <c r="U155" s="172" t="str">
        <f t="shared" si="14"/>
        <v>no</v>
      </c>
      <c r="V155" s="106"/>
      <c r="W155" s="106"/>
      <c r="X155" s="106"/>
      <c r="Y155" s="106"/>
      <c r="Z155" s="106"/>
      <c r="AA155" s="106"/>
      <c r="AB155" s="106"/>
      <c r="AC155" s="106"/>
      <c r="AD155" s="106"/>
      <c r="AE155" s="106"/>
      <c r="AF155" s="106"/>
      <c r="AG155" s="106"/>
      <c r="AH155" s="106"/>
      <c r="AI155" s="106"/>
      <c r="AJ155" s="168" t="str">
        <f t="shared" si="17"/>
        <v>MISSING</v>
      </c>
      <c r="AK155" s="167" t="str">
        <f t="shared" si="18"/>
        <v/>
      </c>
      <c r="AL155" s="176" t="str">
        <f t="shared" si="19"/>
        <v>MISSSING</v>
      </c>
      <c r="AM155" s="176" t="str">
        <f t="shared" si="20"/>
        <v>yes</v>
      </c>
      <c r="AN155" s="108"/>
      <c r="AO155" s="108"/>
      <c r="AP155" s="108"/>
      <c r="AQ155" s="127"/>
      <c r="AR155" s="124"/>
      <c r="AS155" s="124"/>
      <c r="AT155" s="124"/>
      <c r="AU155" s="123"/>
      <c r="AV155" s="11"/>
    </row>
    <row r="156" spans="1:48" customFormat="1">
      <c r="A156" s="2"/>
      <c r="B156" s="114"/>
      <c r="C156" s="108"/>
      <c r="D156" s="106"/>
      <c r="E156" s="106"/>
      <c r="F156" s="106"/>
      <c r="G156" s="106"/>
      <c r="H156" s="106"/>
      <c r="I156" s="106"/>
      <c r="J156" s="106"/>
      <c r="K156" s="106"/>
      <c r="L156" s="106"/>
      <c r="M156" s="106"/>
      <c r="N156" s="106"/>
      <c r="O156" s="106"/>
      <c r="P156" s="108"/>
      <c r="Q156" s="108"/>
      <c r="R156" s="168" t="str">
        <f t="shared" si="15"/>
        <v>MISSING</v>
      </c>
      <c r="S156" s="167" t="str">
        <f t="shared" si="16"/>
        <v/>
      </c>
      <c r="T156" s="107"/>
      <c r="U156" s="172" t="str">
        <f t="shared" si="14"/>
        <v>no</v>
      </c>
      <c r="V156" s="106"/>
      <c r="W156" s="106"/>
      <c r="X156" s="106"/>
      <c r="Y156" s="106"/>
      <c r="Z156" s="106"/>
      <c r="AA156" s="106"/>
      <c r="AB156" s="106"/>
      <c r="AC156" s="106"/>
      <c r="AD156" s="106"/>
      <c r="AE156" s="106"/>
      <c r="AF156" s="106"/>
      <c r="AG156" s="106"/>
      <c r="AH156" s="106"/>
      <c r="AI156" s="106"/>
      <c r="AJ156" s="168" t="str">
        <f t="shared" si="17"/>
        <v>MISSING</v>
      </c>
      <c r="AK156" s="167" t="str">
        <f t="shared" si="18"/>
        <v/>
      </c>
      <c r="AL156" s="176" t="str">
        <f t="shared" si="19"/>
        <v>MISSSING</v>
      </c>
      <c r="AM156" s="176" t="str">
        <f t="shared" si="20"/>
        <v>yes</v>
      </c>
      <c r="AN156" s="108"/>
      <c r="AO156" s="108"/>
      <c r="AP156" s="108"/>
      <c r="AQ156" s="127"/>
      <c r="AR156" s="124"/>
      <c r="AS156" s="124"/>
      <c r="AT156" s="124"/>
      <c r="AU156" s="123"/>
      <c r="AV156" s="11"/>
    </row>
    <row r="157" spans="1:48" customFormat="1">
      <c r="A157" s="2"/>
      <c r="B157" s="114"/>
      <c r="C157" s="108"/>
      <c r="D157" s="106"/>
      <c r="E157" s="106"/>
      <c r="F157" s="106"/>
      <c r="G157" s="106"/>
      <c r="H157" s="106"/>
      <c r="I157" s="106"/>
      <c r="J157" s="106"/>
      <c r="K157" s="106"/>
      <c r="L157" s="106"/>
      <c r="M157" s="106"/>
      <c r="N157" s="106"/>
      <c r="O157" s="106"/>
      <c r="P157" s="108"/>
      <c r="Q157" s="108"/>
      <c r="R157" s="168" t="str">
        <f t="shared" si="15"/>
        <v>MISSING</v>
      </c>
      <c r="S157" s="167" t="str">
        <f t="shared" si="16"/>
        <v/>
      </c>
      <c r="T157" s="107"/>
      <c r="U157" s="172" t="str">
        <f t="shared" si="14"/>
        <v>no</v>
      </c>
      <c r="V157" s="106"/>
      <c r="W157" s="106"/>
      <c r="X157" s="106"/>
      <c r="Y157" s="106"/>
      <c r="Z157" s="106"/>
      <c r="AA157" s="106"/>
      <c r="AB157" s="106"/>
      <c r="AC157" s="106"/>
      <c r="AD157" s="106"/>
      <c r="AE157" s="106"/>
      <c r="AF157" s="106"/>
      <c r="AG157" s="106"/>
      <c r="AH157" s="106"/>
      <c r="AI157" s="106"/>
      <c r="AJ157" s="168" t="str">
        <f t="shared" si="17"/>
        <v>MISSING</v>
      </c>
      <c r="AK157" s="167" t="str">
        <f t="shared" si="18"/>
        <v/>
      </c>
      <c r="AL157" s="176" t="str">
        <f t="shared" si="19"/>
        <v>MISSSING</v>
      </c>
      <c r="AM157" s="176" t="str">
        <f t="shared" si="20"/>
        <v>yes</v>
      </c>
      <c r="AN157" s="108"/>
      <c r="AO157" s="108"/>
      <c r="AP157" s="108"/>
      <c r="AQ157" s="127"/>
      <c r="AR157" s="124"/>
      <c r="AS157" s="124"/>
      <c r="AT157" s="124"/>
      <c r="AU157" s="123"/>
      <c r="AV157" s="11"/>
    </row>
    <row r="158" spans="1:48" customFormat="1">
      <c r="A158" s="2"/>
      <c r="B158" s="114"/>
      <c r="C158" s="108"/>
      <c r="D158" s="106"/>
      <c r="E158" s="106"/>
      <c r="F158" s="106"/>
      <c r="G158" s="106"/>
      <c r="H158" s="106"/>
      <c r="I158" s="106"/>
      <c r="J158" s="106"/>
      <c r="K158" s="106"/>
      <c r="L158" s="106"/>
      <c r="M158" s="106"/>
      <c r="N158" s="106"/>
      <c r="O158" s="106"/>
      <c r="P158" s="108"/>
      <c r="Q158" s="108"/>
      <c r="R158" s="168" t="str">
        <f t="shared" si="15"/>
        <v>MISSING</v>
      </c>
      <c r="S158" s="167" t="str">
        <f t="shared" si="16"/>
        <v/>
      </c>
      <c r="T158" s="107"/>
      <c r="U158" s="172" t="str">
        <f t="shared" si="14"/>
        <v>no</v>
      </c>
      <c r="V158" s="106"/>
      <c r="W158" s="106"/>
      <c r="X158" s="106"/>
      <c r="Y158" s="106"/>
      <c r="Z158" s="106"/>
      <c r="AA158" s="106"/>
      <c r="AB158" s="106"/>
      <c r="AC158" s="106"/>
      <c r="AD158" s="106"/>
      <c r="AE158" s="106"/>
      <c r="AF158" s="106"/>
      <c r="AG158" s="106"/>
      <c r="AH158" s="106"/>
      <c r="AI158" s="106"/>
      <c r="AJ158" s="168" t="str">
        <f t="shared" si="17"/>
        <v>MISSING</v>
      </c>
      <c r="AK158" s="167" t="str">
        <f t="shared" si="18"/>
        <v/>
      </c>
      <c r="AL158" s="176" t="str">
        <f t="shared" si="19"/>
        <v>MISSSING</v>
      </c>
      <c r="AM158" s="176" t="str">
        <f t="shared" si="20"/>
        <v>yes</v>
      </c>
      <c r="AN158" s="108"/>
      <c r="AO158" s="108"/>
      <c r="AP158" s="108"/>
      <c r="AQ158" s="127"/>
      <c r="AR158" s="124"/>
      <c r="AS158" s="124"/>
      <c r="AT158" s="124"/>
      <c r="AU158" s="123"/>
      <c r="AV158" s="11"/>
    </row>
    <row r="159" spans="1:48" customFormat="1">
      <c r="A159" s="2"/>
      <c r="B159" s="114"/>
      <c r="C159" s="108"/>
      <c r="D159" s="106"/>
      <c r="E159" s="106"/>
      <c r="F159" s="106"/>
      <c r="G159" s="106"/>
      <c r="H159" s="106"/>
      <c r="I159" s="106"/>
      <c r="J159" s="106"/>
      <c r="K159" s="106"/>
      <c r="L159" s="106"/>
      <c r="M159" s="106"/>
      <c r="N159" s="106"/>
      <c r="O159" s="106"/>
      <c r="P159" s="108"/>
      <c r="Q159" s="108"/>
      <c r="R159" s="168" t="str">
        <f t="shared" si="15"/>
        <v>MISSING</v>
      </c>
      <c r="S159" s="167" t="str">
        <f t="shared" si="16"/>
        <v/>
      </c>
      <c r="T159" s="107"/>
      <c r="U159" s="172" t="str">
        <f t="shared" si="14"/>
        <v>no</v>
      </c>
      <c r="V159" s="106"/>
      <c r="W159" s="106"/>
      <c r="X159" s="106"/>
      <c r="Y159" s="106"/>
      <c r="Z159" s="106"/>
      <c r="AA159" s="106"/>
      <c r="AB159" s="106"/>
      <c r="AC159" s="106"/>
      <c r="AD159" s="106"/>
      <c r="AE159" s="106"/>
      <c r="AF159" s="106"/>
      <c r="AG159" s="106"/>
      <c r="AH159" s="106"/>
      <c r="AI159" s="106"/>
      <c r="AJ159" s="168" t="str">
        <f t="shared" si="17"/>
        <v>MISSING</v>
      </c>
      <c r="AK159" s="167" t="str">
        <f t="shared" si="18"/>
        <v/>
      </c>
      <c r="AL159" s="176" t="str">
        <f t="shared" si="19"/>
        <v>MISSSING</v>
      </c>
      <c r="AM159" s="176" t="str">
        <f t="shared" si="20"/>
        <v>yes</v>
      </c>
      <c r="AN159" s="108"/>
      <c r="AO159" s="108"/>
      <c r="AP159" s="108"/>
      <c r="AQ159" s="127"/>
      <c r="AR159" s="124"/>
      <c r="AS159" s="124"/>
      <c r="AT159" s="124"/>
      <c r="AU159" s="123"/>
      <c r="AV159" s="11"/>
    </row>
    <row r="160" spans="1:48" customFormat="1">
      <c r="A160" s="2"/>
      <c r="B160" s="114"/>
      <c r="C160" s="108"/>
      <c r="D160" s="106"/>
      <c r="E160" s="106"/>
      <c r="F160" s="106"/>
      <c r="G160" s="106"/>
      <c r="H160" s="106"/>
      <c r="I160" s="106"/>
      <c r="J160" s="106"/>
      <c r="K160" s="106"/>
      <c r="L160" s="106"/>
      <c r="M160" s="106"/>
      <c r="N160" s="106"/>
      <c r="O160" s="106"/>
      <c r="P160" s="108"/>
      <c r="Q160" s="108"/>
      <c r="R160" s="168" t="str">
        <f t="shared" si="15"/>
        <v>MISSING</v>
      </c>
      <c r="S160" s="167" t="str">
        <f t="shared" si="16"/>
        <v/>
      </c>
      <c r="T160" s="107"/>
      <c r="U160" s="172" t="str">
        <f t="shared" si="14"/>
        <v>no</v>
      </c>
      <c r="V160" s="106"/>
      <c r="W160" s="106"/>
      <c r="X160" s="106"/>
      <c r="Y160" s="106"/>
      <c r="Z160" s="106"/>
      <c r="AA160" s="106"/>
      <c r="AB160" s="106"/>
      <c r="AC160" s="106"/>
      <c r="AD160" s="106"/>
      <c r="AE160" s="106"/>
      <c r="AF160" s="106"/>
      <c r="AG160" s="106"/>
      <c r="AH160" s="106"/>
      <c r="AI160" s="106"/>
      <c r="AJ160" s="168" t="str">
        <f t="shared" si="17"/>
        <v>MISSING</v>
      </c>
      <c r="AK160" s="167" t="str">
        <f t="shared" si="18"/>
        <v/>
      </c>
      <c r="AL160" s="176" t="str">
        <f t="shared" si="19"/>
        <v>MISSSING</v>
      </c>
      <c r="AM160" s="176" t="str">
        <f t="shared" si="20"/>
        <v>yes</v>
      </c>
      <c r="AN160" s="108"/>
      <c r="AO160" s="108"/>
      <c r="AP160" s="108"/>
      <c r="AQ160" s="127"/>
      <c r="AR160" s="124"/>
      <c r="AS160" s="124"/>
      <c r="AT160" s="124"/>
      <c r="AU160" s="123"/>
      <c r="AV160" s="11"/>
    </row>
    <row r="161" spans="1:48" customFormat="1">
      <c r="A161" s="2"/>
      <c r="B161" s="114"/>
      <c r="C161" s="108"/>
      <c r="D161" s="106"/>
      <c r="E161" s="106"/>
      <c r="F161" s="106"/>
      <c r="G161" s="106"/>
      <c r="H161" s="106"/>
      <c r="I161" s="106"/>
      <c r="J161" s="106"/>
      <c r="K161" s="106"/>
      <c r="L161" s="106"/>
      <c r="M161" s="106"/>
      <c r="N161" s="106"/>
      <c r="O161" s="106"/>
      <c r="P161" s="108"/>
      <c r="Q161" s="108"/>
      <c r="R161" s="168" t="str">
        <f t="shared" si="15"/>
        <v>MISSING</v>
      </c>
      <c r="S161" s="167" t="str">
        <f t="shared" si="16"/>
        <v/>
      </c>
      <c r="T161" s="107"/>
      <c r="U161" s="172" t="str">
        <f t="shared" si="14"/>
        <v>no</v>
      </c>
      <c r="V161" s="106"/>
      <c r="W161" s="106"/>
      <c r="X161" s="106"/>
      <c r="Y161" s="106"/>
      <c r="Z161" s="106"/>
      <c r="AA161" s="106"/>
      <c r="AB161" s="106"/>
      <c r="AC161" s="106"/>
      <c r="AD161" s="106"/>
      <c r="AE161" s="106"/>
      <c r="AF161" s="106"/>
      <c r="AG161" s="106"/>
      <c r="AH161" s="106"/>
      <c r="AI161" s="106"/>
      <c r="AJ161" s="168" t="str">
        <f t="shared" si="17"/>
        <v>MISSING</v>
      </c>
      <c r="AK161" s="167" t="str">
        <f t="shared" si="18"/>
        <v/>
      </c>
      <c r="AL161" s="176" t="str">
        <f t="shared" si="19"/>
        <v>MISSSING</v>
      </c>
      <c r="AM161" s="176" t="str">
        <f t="shared" si="20"/>
        <v>yes</v>
      </c>
      <c r="AN161" s="108"/>
      <c r="AO161" s="108"/>
      <c r="AP161" s="108"/>
      <c r="AQ161" s="127"/>
      <c r="AR161" s="124"/>
      <c r="AS161" s="124"/>
      <c r="AT161" s="124"/>
      <c r="AU161" s="123"/>
      <c r="AV161" s="11"/>
    </row>
    <row r="162" spans="1:48" customFormat="1">
      <c r="A162" s="2"/>
      <c r="B162" s="114"/>
      <c r="C162" s="108"/>
      <c r="D162" s="106"/>
      <c r="E162" s="106"/>
      <c r="F162" s="106"/>
      <c r="G162" s="106"/>
      <c r="H162" s="106"/>
      <c r="I162" s="106"/>
      <c r="J162" s="106"/>
      <c r="K162" s="106"/>
      <c r="L162" s="106"/>
      <c r="M162" s="106"/>
      <c r="N162" s="106"/>
      <c r="O162" s="106"/>
      <c r="P162" s="108"/>
      <c r="Q162" s="108"/>
      <c r="R162" s="168" t="str">
        <f t="shared" si="15"/>
        <v>MISSING</v>
      </c>
      <c r="S162" s="167" t="str">
        <f t="shared" si="16"/>
        <v/>
      </c>
      <c r="T162" s="107"/>
      <c r="U162" s="172" t="str">
        <f t="shared" si="14"/>
        <v>no</v>
      </c>
      <c r="V162" s="106"/>
      <c r="W162" s="106"/>
      <c r="X162" s="106"/>
      <c r="Y162" s="106"/>
      <c r="Z162" s="106"/>
      <c r="AA162" s="106"/>
      <c r="AB162" s="106"/>
      <c r="AC162" s="106"/>
      <c r="AD162" s="106"/>
      <c r="AE162" s="106"/>
      <c r="AF162" s="106"/>
      <c r="AG162" s="106"/>
      <c r="AH162" s="106"/>
      <c r="AI162" s="106"/>
      <c r="AJ162" s="168" t="str">
        <f t="shared" si="17"/>
        <v>MISSING</v>
      </c>
      <c r="AK162" s="167" t="str">
        <f t="shared" si="18"/>
        <v/>
      </c>
      <c r="AL162" s="176" t="str">
        <f t="shared" si="19"/>
        <v>MISSSING</v>
      </c>
      <c r="AM162" s="176" t="str">
        <f t="shared" si="20"/>
        <v>yes</v>
      </c>
      <c r="AN162" s="108"/>
      <c r="AO162" s="108"/>
      <c r="AP162" s="108"/>
      <c r="AQ162" s="127"/>
      <c r="AR162" s="124"/>
      <c r="AS162" s="124"/>
      <c r="AT162" s="124"/>
      <c r="AU162" s="123"/>
      <c r="AV162" s="11"/>
    </row>
    <row r="163" spans="1:48" customFormat="1">
      <c r="A163" s="2"/>
      <c r="B163" s="114"/>
      <c r="C163" s="108"/>
      <c r="D163" s="106"/>
      <c r="E163" s="106"/>
      <c r="F163" s="106"/>
      <c r="G163" s="106"/>
      <c r="H163" s="106"/>
      <c r="I163" s="106"/>
      <c r="J163" s="106"/>
      <c r="K163" s="106"/>
      <c r="L163" s="106"/>
      <c r="M163" s="106"/>
      <c r="N163" s="106"/>
      <c r="O163" s="106"/>
      <c r="P163" s="108"/>
      <c r="Q163" s="108"/>
      <c r="R163" s="168" t="str">
        <f t="shared" si="15"/>
        <v>MISSING</v>
      </c>
      <c r="S163" s="167" t="str">
        <f t="shared" si="16"/>
        <v/>
      </c>
      <c r="T163" s="107"/>
      <c r="U163" s="172" t="str">
        <f t="shared" si="14"/>
        <v>no</v>
      </c>
      <c r="V163" s="106"/>
      <c r="W163" s="106"/>
      <c r="X163" s="106"/>
      <c r="Y163" s="106"/>
      <c r="Z163" s="106"/>
      <c r="AA163" s="106"/>
      <c r="AB163" s="106"/>
      <c r="AC163" s="106"/>
      <c r="AD163" s="106"/>
      <c r="AE163" s="106"/>
      <c r="AF163" s="106"/>
      <c r="AG163" s="106"/>
      <c r="AH163" s="106"/>
      <c r="AI163" s="106"/>
      <c r="AJ163" s="168" t="str">
        <f t="shared" si="17"/>
        <v>MISSING</v>
      </c>
      <c r="AK163" s="167" t="str">
        <f t="shared" si="18"/>
        <v/>
      </c>
      <c r="AL163" s="176" t="str">
        <f t="shared" si="19"/>
        <v>MISSSING</v>
      </c>
      <c r="AM163" s="176" t="str">
        <f t="shared" si="20"/>
        <v>yes</v>
      </c>
      <c r="AN163" s="108"/>
      <c r="AO163" s="108"/>
      <c r="AP163" s="108"/>
      <c r="AQ163" s="127"/>
      <c r="AR163" s="124"/>
      <c r="AS163" s="124"/>
      <c r="AT163" s="124"/>
      <c r="AU163" s="123"/>
      <c r="AV163" s="11"/>
    </row>
    <row r="164" spans="1:48" customFormat="1">
      <c r="A164" s="2"/>
      <c r="B164" s="114"/>
      <c r="C164" s="108"/>
      <c r="D164" s="106"/>
      <c r="E164" s="106"/>
      <c r="F164" s="106"/>
      <c r="G164" s="106"/>
      <c r="H164" s="106"/>
      <c r="I164" s="106"/>
      <c r="J164" s="106"/>
      <c r="K164" s="106"/>
      <c r="L164" s="106"/>
      <c r="M164" s="106"/>
      <c r="N164" s="106"/>
      <c r="O164" s="106"/>
      <c r="P164" s="108"/>
      <c r="Q164" s="108"/>
      <c r="R164" s="168" t="str">
        <f t="shared" si="15"/>
        <v>MISSING</v>
      </c>
      <c r="S164" s="167" t="str">
        <f t="shared" si="16"/>
        <v/>
      </c>
      <c r="T164" s="107"/>
      <c r="U164" s="172" t="str">
        <f t="shared" si="14"/>
        <v>no</v>
      </c>
      <c r="V164" s="106"/>
      <c r="W164" s="106"/>
      <c r="X164" s="106"/>
      <c r="Y164" s="106"/>
      <c r="Z164" s="106"/>
      <c r="AA164" s="106"/>
      <c r="AB164" s="106"/>
      <c r="AC164" s="106"/>
      <c r="AD164" s="106"/>
      <c r="AE164" s="106"/>
      <c r="AF164" s="106"/>
      <c r="AG164" s="106"/>
      <c r="AH164" s="106"/>
      <c r="AI164" s="106"/>
      <c r="AJ164" s="168" t="str">
        <f t="shared" si="17"/>
        <v>MISSING</v>
      </c>
      <c r="AK164" s="167" t="str">
        <f t="shared" si="18"/>
        <v/>
      </c>
      <c r="AL164" s="176" t="str">
        <f t="shared" si="19"/>
        <v>MISSSING</v>
      </c>
      <c r="AM164" s="176" t="str">
        <f t="shared" si="20"/>
        <v>yes</v>
      </c>
      <c r="AN164" s="108"/>
      <c r="AO164" s="108"/>
      <c r="AP164" s="108"/>
      <c r="AQ164" s="127"/>
      <c r="AR164" s="124"/>
      <c r="AS164" s="124"/>
      <c r="AT164" s="124"/>
      <c r="AU164" s="123"/>
      <c r="AV164" s="11"/>
    </row>
    <row r="165" spans="1:48" customFormat="1">
      <c r="A165" s="2"/>
      <c r="B165" s="114"/>
      <c r="C165" s="108"/>
      <c r="D165" s="106"/>
      <c r="E165" s="106"/>
      <c r="F165" s="106"/>
      <c r="G165" s="106"/>
      <c r="H165" s="106"/>
      <c r="I165" s="106"/>
      <c r="J165" s="106"/>
      <c r="K165" s="106"/>
      <c r="L165" s="106"/>
      <c r="M165" s="106"/>
      <c r="N165" s="106"/>
      <c r="O165" s="106"/>
      <c r="P165" s="108"/>
      <c r="Q165" s="108"/>
      <c r="R165" s="168" t="str">
        <f t="shared" si="15"/>
        <v>MISSING</v>
      </c>
      <c r="S165" s="167" t="str">
        <f t="shared" si="16"/>
        <v/>
      </c>
      <c r="T165" s="107"/>
      <c r="U165" s="172" t="str">
        <f t="shared" si="14"/>
        <v>no</v>
      </c>
      <c r="V165" s="106"/>
      <c r="W165" s="106"/>
      <c r="X165" s="106"/>
      <c r="Y165" s="106"/>
      <c r="Z165" s="106"/>
      <c r="AA165" s="106"/>
      <c r="AB165" s="106"/>
      <c r="AC165" s="106"/>
      <c r="AD165" s="106"/>
      <c r="AE165" s="106"/>
      <c r="AF165" s="106"/>
      <c r="AG165" s="106"/>
      <c r="AH165" s="106"/>
      <c r="AI165" s="106"/>
      <c r="AJ165" s="168" t="str">
        <f t="shared" si="17"/>
        <v>MISSING</v>
      </c>
      <c r="AK165" s="167" t="str">
        <f t="shared" si="18"/>
        <v/>
      </c>
      <c r="AL165" s="176" t="str">
        <f t="shared" si="19"/>
        <v>MISSSING</v>
      </c>
      <c r="AM165" s="176" t="str">
        <f t="shared" si="20"/>
        <v>yes</v>
      </c>
      <c r="AN165" s="108"/>
      <c r="AO165" s="108"/>
      <c r="AP165" s="108"/>
      <c r="AQ165" s="127"/>
      <c r="AR165" s="124"/>
      <c r="AS165" s="124"/>
      <c r="AT165" s="124"/>
      <c r="AU165" s="123"/>
      <c r="AV165" s="11"/>
    </row>
    <row r="166" spans="1:48" customFormat="1">
      <c r="A166" s="2"/>
      <c r="B166" s="114"/>
      <c r="C166" s="108"/>
      <c r="D166" s="106"/>
      <c r="E166" s="106"/>
      <c r="F166" s="106"/>
      <c r="G166" s="106"/>
      <c r="H166" s="106"/>
      <c r="I166" s="106"/>
      <c r="J166" s="106"/>
      <c r="K166" s="106"/>
      <c r="L166" s="106"/>
      <c r="M166" s="106"/>
      <c r="N166" s="106"/>
      <c r="O166" s="106"/>
      <c r="P166" s="108"/>
      <c r="Q166" s="108"/>
      <c r="R166" s="168" t="str">
        <f t="shared" si="15"/>
        <v>MISSING</v>
      </c>
      <c r="S166" s="167" t="str">
        <f t="shared" si="16"/>
        <v/>
      </c>
      <c r="T166" s="107"/>
      <c r="U166" s="172" t="str">
        <f t="shared" si="14"/>
        <v>no</v>
      </c>
      <c r="V166" s="106"/>
      <c r="W166" s="106"/>
      <c r="X166" s="106"/>
      <c r="Y166" s="106"/>
      <c r="Z166" s="106"/>
      <c r="AA166" s="106"/>
      <c r="AB166" s="106"/>
      <c r="AC166" s="106"/>
      <c r="AD166" s="106"/>
      <c r="AE166" s="106"/>
      <c r="AF166" s="106"/>
      <c r="AG166" s="106"/>
      <c r="AH166" s="106"/>
      <c r="AI166" s="106"/>
      <c r="AJ166" s="168" t="str">
        <f t="shared" si="17"/>
        <v>MISSING</v>
      </c>
      <c r="AK166" s="167" t="str">
        <f t="shared" si="18"/>
        <v/>
      </c>
      <c r="AL166" s="176" t="str">
        <f t="shared" si="19"/>
        <v>MISSSING</v>
      </c>
      <c r="AM166" s="176" t="str">
        <f t="shared" si="20"/>
        <v>yes</v>
      </c>
      <c r="AN166" s="108"/>
      <c r="AO166" s="108"/>
      <c r="AP166" s="108"/>
      <c r="AQ166" s="127"/>
      <c r="AR166" s="124"/>
      <c r="AS166" s="124"/>
      <c r="AT166" s="124"/>
      <c r="AU166" s="123"/>
      <c r="AV166" s="11"/>
    </row>
    <row r="167" spans="1:48" customFormat="1">
      <c r="A167" s="2"/>
      <c r="B167" s="114"/>
      <c r="C167" s="108"/>
      <c r="D167" s="106"/>
      <c r="E167" s="106"/>
      <c r="F167" s="106"/>
      <c r="G167" s="106"/>
      <c r="H167" s="106"/>
      <c r="I167" s="106"/>
      <c r="J167" s="106"/>
      <c r="K167" s="106"/>
      <c r="L167" s="106"/>
      <c r="M167" s="106"/>
      <c r="N167" s="106"/>
      <c r="O167" s="106"/>
      <c r="P167" s="108"/>
      <c r="Q167" s="108"/>
      <c r="R167" s="168" t="str">
        <f t="shared" si="15"/>
        <v>MISSING</v>
      </c>
      <c r="S167" s="167" t="str">
        <f t="shared" si="16"/>
        <v/>
      </c>
      <c r="T167" s="107"/>
      <c r="U167" s="172" t="str">
        <f t="shared" si="14"/>
        <v>no</v>
      </c>
      <c r="V167" s="106"/>
      <c r="W167" s="106"/>
      <c r="X167" s="106"/>
      <c r="Y167" s="106"/>
      <c r="Z167" s="106"/>
      <c r="AA167" s="106"/>
      <c r="AB167" s="106"/>
      <c r="AC167" s="106"/>
      <c r="AD167" s="106"/>
      <c r="AE167" s="106"/>
      <c r="AF167" s="106"/>
      <c r="AG167" s="106"/>
      <c r="AH167" s="106"/>
      <c r="AI167" s="106"/>
      <c r="AJ167" s="168" t="str">
        <f t="shared" si="17"/>
        <v>MISSING</v>
      </c>
      <c r="AK167" s="167" t="str">
        <f t="shared" si="18"/>
        <v/>
      </c>
      <c r="AL167" s="176" t="str">
        <f t="shared" si="19"/>
        <v>MISSSING</v>
      </c>
      <c r="AM167" s="176" t="str">
        <f t="shared" si="20"/>
        <v>yes</v>
      </c>
      <c r="AN167" s="108"/>
      <c r="AO167" s="108"/>
      <c r="AP167" s="108"/>
      <c r="AQ167" s="127"/>
      <c r="AR167" s="124"/>
      <c r="AS167" s="124"/>
      <c r="AT167" s="124"/>
      <c r="AU167" s="123"/>
      <c r="AV167" s="11"/>
    </row>
    <row r="168" spans="1:48" customFormat="1">
      <c r="A168" s="2"/>
      <c r="B168" s="114"/>
      <c r="C168" s="108"/>
      <c r="D168" s="106"/>
      <c r="E168" s="106"/>
      <c r="F168" s="106"/>
      <c r="G168" s="106"/>
      <c r="H168" s="106"/>
      <c r="I168" s="106"/>
      <c r="J168" s="106"/>
      <c r="K168" s="106"/>
      <c r="L168" s="106"/>
      <c r="M168" s="106"/>
      <c r="N168" s="106"/>
      <c r="O168" s="106"/>
      <c r="P168" s="108"/>
      <c r="Q168" s="108"/>
      <c r="R168" s="168" t="str">
        <f t="shared" si="15"/>
        <v>MISSING</v>
      </c>
      <c r="S168" s="167" t="str">
        <f t="shared" si="16"/>
        <v/>
      </c>
      <c r="T168" s="107"/>
      <c r="U168" s="172" t="str">
        <f t="shared" si="14"/>
        <v>no</v>
      </c>
      <c r="V168" s="106"/>
      <c r="W168" s="106"/>
      <c r="X168" s="106"/>
      <c r="Y168" s="106"/>
      <c r="Z168" s="106"/>
      <c r="AA168" s="106"/>
      <c r="AB168" s="106"/>
      <c r="AC168" s="106"/>
      <c r="AD168" s="106"/>
      <c r="AE168" s="106"/>
      <c r="AF168" s="106"/>
      <c r="AG168" s="106"/>
      <c r="AH168" s="106"/>
      <c r="AI168" s="106"/>
      <c r="AJ168" s="168" t="str">
        <f t="shared" si="17"/>
        <v>MISSING</v>
      </c>
      <c r="AK168" s="167" t="str">
        <f t="shared" si="18"/>
        <v/>
      </c>
      <c r="AL168" s="176" t="str">
        <f t="shared" si="19"/>
        <v>MISSSING</v>
      </c>
      <c r="AM168" s="176" t="str">
        <f t="shared" si="20"/>
        <v>yes</v>
      </c>
      <c r="AN168" s="108"/>
      <c r="AO168" s="108"/>
      <c r="AP168" s="108"/>
      <c r="AQ168" s="127"/>
      <c r="AR168" s="124"/>
      <c r="AS168" s="124"/>
      <c r="AT168" s="124"/>
      <c r="AU168" s="123"/>
      <c r="AV168" s="11"/>
    </row>
    <row r="169" spans="1:48" customFormat="1">
      <c r="A169" s="2"/>
      <c r="B169" s="114"/>
      <c r="C169" s="108"/>
      <c r="D169" s="106"/>
      <c r="E169" s="106"/>
      <c r="F169" s="106"/>
      <c r="G169" s="106"/>
      <c r="H169" s="106"/>
      <c r="I169" s="106"/>
      <c r="J169" s="106"/>
      <c r="K169" s="106"/>
      <c r="L169" s="106"/>
      <c r="M169" s="106"/>
      <c r="N169" s="106"/>
      <c r="O169" s="106"/>
      <c r="P169" s="108"/>
      <c r="Q169" s="108"/>
      <c r="R169" s="168" t="str">
        <f t="shared" si="15"/>
        <v>MISSING</v>
      </c>
      <c r="S169" s="167" t="str">
        <f t="shared" si="16"/>
        <v/>
      </c>
      <c r="T169" s="107"/>
      <c r="U169" s="172" t="str">
        <f t="shared" si="14"/>
        <v>no</v>
      </c>
      <c r="V169" s="106"/>
      <c r="W169" s="106"/>
      <c r="X169" s="106"/>
      <c r="Y169" s="106"/>
      <c r="Z169" s="106"/>
      <c r="AA169" s="106"/>
      <c r="AB169" s="106"/>
      <c r="AC169" s="106"/>
      <c r="AD169" s="106"/>
      <c r="AE169" s="106"/>
      <c r="AF169" s="106"/>
      <c r="AG169" s="106"/>
      <c r="AH169" s="106"/>
      <c r="AI169" s="106"/>
      <c r="AJ169" s="168" t="str">
        <f t="shared" si="17"/>
        <v>MISSING</v>
      </c>
      <c r="AK169" s="167" t="str">
        <f t="shared" si="18"/>
        <v/>
      </c>
      <c r="AL169" s="176" t="str">
        <f t="shared" si="19"/>
        <v>MISSSING</v>
      </c>
      <c r="AM169" s="176" t="str">
        <f t="shared" si="20"/>
        <v>yes</v>
      </c>
      <c r="AN169" s="108"/>
      <c r="AO169" s="108"/>
      <c r="AP169" s="108"/>
      <c r="AQ169" s="127"/>
      <c r="AR169" s="124"/>
      <c r="AS169" s="124"/>
      <c r="AT169" s="124"/>
      <c r="AU169" s="123"/>
      <c r="AV169" s="11"/>
    </row>
    <row r="170" spans="1:48" customFormat="1">
      <c r="A170" s="2"/>
      <c r="B170" s="114"/>
      <c r="C170" s="108"/>
      <c r="D170" s="106"/>
      <c r="E170" s="106"/>
      <c r="F170" s="106"/>
      <c r="G170" s="106"/>
      <c r="H170" s="106"/>
      <c r="I170" s="106"/>
      <c r="J170" s="106"/>
      <c r="K170" s="106"/>
      <c r="L170" s="106"/>
      <c r="M170" s="106"/>
      <c r="N170" s="106"/>
      <c r="O170" s="106"/>
      <c r="P170" s="108"/>
      <c r="Q170" s="108"/>
      <c r="R170" s="168" t="str">
        <f t="shared" si="15"/>
        <v>MISSING</v>
      </c>
      <c r="S170" s="167" t="str">
        <f t="shared" si="16"/>
        <v/>
      </c>
      <c r="T170" s="107"/>
      <c r="U170" s="172" t="str">
        <f t="shared" si="14"/>
        <v>no</v>
      </c>
      <c r="V170" s="106"/>
      <c r="W170" s="106"/>
      <c r="X170" s="106"/>
      <c r="Y170" s="106"/>
      <c r="Z170" s="106"/>
      <c r="AA170" s="106"/>
      <c r="AB170" s="106"/>
      <c r="AC170" s="106"/>
      <c r="AD170" s="106"/>
      <c r="AE170" s="106"/>
      <c r="AF170" s="106"/>
      <c r="AG170" s="106"/>
      <c r="AH170" s="106"/>
      <c r="AI170" s="106"/>
      <c r="AJ170" s="168" t="str">
        <f t="shared" si="17"/>
        <v>MISSING</v>
      </c>
      <c r="AK170" s="167" t="str">
        <f t="shared" si="18"/>
        <v/>
      </c>
      <c r="AL170" s="176" t="str">
        <f t="shared" si="19"/>
        <v>MISSSING</v>
      </c>
      <c r="AM170" s="176" t="str">
        <f t="shared" si="20"/>
        <v>yes</v>
      </c>
      <c r="AN170" s="108"/>
      <c r="AO170" s="108"/>
      <c r="AP170" s="108"/>
      <c r="AQ170" s="127"/>
      <c r="AR170" s="124"/>
      <c r="AS170" s="124"/>
      <c r="AT170" s="124"/>
      <c r="AU170" s="123"/>
      <c r="AV170" s="11"/>
    </row>
    <row r="171" spans="1:48" customFormat="1">
      <c r="A171" s="2"/>
      <c r="B171" s="114"/>
      <c r="C171" s="108"/>
      <c r="D171" s="106"/>
      <c r="E171" s="106"/>
      <c r="F171" s="106"/>
      <c r="G171" s="106"/>
      <c r="H171" s="106"/>
      <c r="I171" s="106"/>
      <c r="J171" s="106"/>
      <c r="K171" s="106"/>
      <c r="L171" s="106"/>
      <c r="M171" s="106"/>
      <c r="N171" s="106"/>
      <c r="O171" s="106"/>
      <c r="P171" s="108"/>
      <c r="Q171" s="108"/>
      <c r="R171" s="168" t="str">
        <f t="shared" si="15"/>
        <v>MISSING</v>
      </c>
      <c r="S171" s="167" t="str">
        <f t="shared" si="16"/>
        <v/>
      </c>
      <c r="T171" s="107"/>
      <c r="U171" s="172" t="str">
        <f t="shared" si="14"/>
        <v>no</v>
      </c>
      <c r="V171" s="106"/>
      <c r="W171" s="106"/>
      <c r="X171" s="106"/>
      <c r="Y171" s="106"/>
      <c r="Z171" s="106"/>
      <c r="AA171" s="106"/>
      <c r="AB171" s="106"/>
      <c r="AC171" s="106"/>
      <c r="AD171" s="106"/>
      <c r="AE171" s="106"/>
      <c r="AF171" s="106"/>
      <c r="AG171" s="106"/>
      <c r="AH171" s="106"/>
      <c r="AI171" s="106"/>
      <c r="AJ171" s="168" t="str">
        <f t="shared" si="17"/>
        <v>MISSING</v>
      </c>
      <c r="AK171" s="167" t="str">
        <f t="shared" si="18"/>
        <v/>
      </c>
      <c r="AL171" s="176" t="str">
        <f t="shared" si="19"/>
        <v>MISSSING</v>
      </c>
      <c r="AM171" s="176" t="str">
        <f t="shared" si="20"/>
        <v>yes</v>
      </c>
      <c r="AN171" s="108"/>
      <c r="AO171" s="108"/>
      <c r="AP171" s="108"/>
      <c r="AQ171" s="127"/>
      <c r="AR171" s="124"/>
      <c r="AS171" s="124"/>
      <c r="AT171" s="124"/>
      <c r="AU171" s="123"/>
      <c r="AV171" s="11"/>
    </row>
    <row r="172" spans="1:48" customFormat="1">
      <c r="A172" s="2"/>
      <c r="B172" s="114"/>
      <c r="C172" s="108"/>
      <c r="D172" s="106"/>
      <c r="E172" s="106"/>
      <c r="F172" s="106"/>
      <c r="G172" s="106"/>
      <c r="H172" s="106"/>
      <c r="I172" s="106"/>
      <c r="J172" s="106"/>
      <c r="K172" s="106"/>
      <c r="L172" s="106"/>
      <c r="M172" s="106"/>
      <c r="N172" s="106"/>
      <c r="O172" s="106"/>
      <c r="P172" s="108"/>
      <c r="Q172" s="108"/>
      <c r="R172" s="168" t="str">
        <f t="shared" si="15"/>
        <v>MISSING</v>
      </c>
      <c r="S172" s="167" t="str">
        <f t="shared" si="16"/>
        <v/>
      </c>
      <c r="T172" s="107"/>
      <c r="U172" s="172" t="str">
        <f t="shared" si="14"/>
        <v>no</v>
      </c>
      <c r="V172" s="106"/>
      <c r="W172" s="106"/>
      <c r="X172" s="106"/>
      <c r="Y172" s="106"/>
      <c r="Z172" s="106"/>
      <c r="AA172" s="106"/>
      <c r="AB172" s="106"/>
      <c r="AC172" s="106"/>
      <c r="AD172" s="106"/>
      <c r="AE172" s="106"/>
      <c r="AF172" s="106"/>
      <c r="AG172" s="106"/>
      <c r="AH172" s="106"/>
      <c r="AI172" s="106"/>
      <c r="AJ172" s="168" t="str">
        <f t="shared" si="17"/>
        <v>MISSING</v>
      </c>
      <c r="AK172" s="167" t="str">
        <f t="shared" si="18"/>
        <v/>
      </c>
      <c r="AL172" s="176" t="str">
        <f t="shared" si="19"/>
        <v>MISSSING</v>
      </c>
      <c r="AM172" s="176" t="str">
        <f t="shared" si="20"/>
        <v>yes</v>
      </c>
      <c r="AN172" s="108"/>
      <c r="AO172" s="108"/>
      <c r="AP172" s="108"/>
      <c r="AQ172" s="127"/>
      <c r="AR172" s="124"/>
      <c r="AS172" s="124"/>
      <c r="AT172" s="124"/>
      <c r="AU172" s="123"/>
      <c r="AV172" s="11"/>
    </row>
    <row r="173" spans="1:48" customFormat="1">
      <c r="A173" s="2"/>
      <c r="B173" s="114"/>
      <c r="C173" s="108"/>
      <c r="D173" s="106"/>
      <c r="E173" s="106"/>
      <c r="F173" s="106"/>
      <c r="G173" s="106"/>
      <c r="H173" s="106"/>
      <c r="I173" s="106"/>
      <c r="J173" s="106"/>
      <c r="K173" s="106"/>
      <c r="L173" s="106"/>
      <c r="M173" s="106"/>
      <c r="N173" s="106"/>
      <c r="O173" s="106"/>
      <c r="P173" s="108"/>
      <c r="Q173" s="108"/>
      <c r="R173" s="168" t="str">
        <f t="shared" si="15"/>
        <v>MISSING</v>
      </c>
      <c r="S173" s="167" t="str">
        <f t="shared" si="16"/>
        <v/>
      </c>
      <c r="T173" s="107"/>
      <c r="U173" s="172" t="str">
        <f t="shared" si="14"/>
        <v>no</v>
      </c>
      <c r="V173" s="106"/>
      <c r="W173" s="106"/>
      <c r="X173" s="106"/>
      <c r="Y173" s="106"/>
      <c r="Z173" s="106"/>
      <c r="AA173" s="106"/>
      <c r="AB173" s="106"/>
      <c r="AC173" s="106"/>
      <c r="AD173" s="106"/>
      <c r="AE173" s="106"/>
      <c r="AF173" s="106"/>
      <c r="AG173" s="106"/>
      <c r="AH173" s="106"/>
      <c r="AI173" s="106"/>
      <c r="AJ173" s="168" t="str">
        <f t="shared" si="17"/>
        <v>MISSING</v>
      </c>
      <c r="AK173" s="167" t="str">
        <f t="shared" si="18"/>
        <v/>
      </c>
      <c r="AL173" s="176" t="str">
        <f t="shared" si="19"/>
        <v>MISSSING</v>
      </c>
      <c r="AM173" s="176" t="str">
        <f t="shared" si="20"/>
        <v>yes</v>
      </c>
      <c r="AN173" s="108"/>
      <c r="AO173" s="108"/>
      <c r="AP173" s="108"/>
      <c r="AQ173" s="127"/>
      <c r="AR173" s="124"/>
      <c r="AS173" s="124"/>
      <c r="AT173" s="124"/>
      <c r="AU173" s="123"/>
      <c r="AV173" s="11"/>
    </row>
    <row r="174" spans="1:48" customFormat="1">
      <c r="A174" s="2"/>
      <c r="B174" s="114"/>
      <c r="C174" s="108"/>
      <c r="D174" s="106"/>
      <c r="E174" s="106"/>
      <c r="F174" s="106"/>
      <c r="G174" s="106"/>
      <c r="H174" s="106"/>
      <c r="I174" s="106"/>
      <c r="J174" s="106"/>
      <c r="K174" s="106"/>
      <c r="L174" s="106"/>
      <c r="M174" s="106"/>
      <c r="N174" s="106"/>
      <c r="O174" s="106"/>
      <c r="P174" s="108"/>
      <c r="Q174" s="108"/>
      <c r="R174" s="168" t="str">
        <f t="shared" si="15"/>
        <v>MISSING</v>
      </c>
      <c r="S174" s="167" t="str">
        <f t="shared" si="16"/>
        <v/>
      </c>
      <c r="T174" s="107"/>
      <c r="U174" s="172" t="str">
        <f t="shared" si="14"/>
        <v>no</v>
      </c>
      <c r="V174" s="106"/>
      <c r="W174" s="106"/>
      <c r="X174" s="106"/>
      <c r="Y174" s="106"/>
      <c r="Z174" s="106"/>
      <c r="AA174" s="106"/>
      <c r="AB174" s="106"/>
      <c r="AC174" s="106"/>
      <c r="AD174" s="106"/>
      <c r="AE174" s="106"/>
      <c r="AF174" s="106"/>
      <c r="AG174" s="106"/>
      <c r="AH174" s="106"/>
      <c r="AI174" s="106"/>
      <c r="AJ174" s="168" t="str">
        <f t="shared" si="17"/>
        <v>MISSING</v>
      </c>
      <c r="AK174" s="167" t="str">
        <f t="shared" si="18"/>
        <v/>
      </c>
      <c r="AL174" s="176" t="str">
        <f t="shared" si="19"/>
        <v>MISSSING</v>
      </c>
      <c r="AM174" s="176" t="str">
        <f t="shared" si="20"/>
        <v>yes</v>
      </c>
      <c r="AN174" s="108"/>
      <c r="AO174" s="108"/>
      <c r="AP174" s="108"/>
      <c r="AQ174" s="127"/>
      <c r="AR174" s="124"/>
      <c r="AS174" s="124"/>
      <c r="AT174" s="124"/>
      <c r="AU174" s="123"/>
      <c r="AV174" s="11"/>
    </row>
    <row r="175" spans="1:48" customFormat="1">
      <c r="A175" s="2"/>
      <c r="B175" s="114"/>
      <c r="C175" s="108"/>
      <c r="D175" s="106"/>
      <c r="E175" s="106"/>
      <c r="F175" s="106"/>
      <c r="G175" s="106"/>
      <c r="H175" s="106"/>
      <c r="I175" s="106"/>
      <c r="J175" s="106"/>
      <c r="K175" s="106"/>
      <c r="L175" s="106"/>
      <c r="M175" s="106"/>
      <c r="N175" s="106"/>
      <c r="O175" s="106"/>
      <c r="P175" s="108"/>
      <c r="Q175" s="108"/>
      <c r="R175" s="168" t="str">
        <f t="shared" si="15"/>
        <v>MISSING</v>
      </c>
      <c r="S175" s="167" t="str">
        <f t="shared" si="16"/>
        <v/>
      </c>
      <c r="T175" s="107"/>
      <c r="U175" s="172" t="str">
        <f t="shared" si="14"/>
        <v>no</v>
      </c>
      <c r="V175" s="106"/>
      <c r="W175" s="106"/>
      <c r="X175" s="106"/>
      <c r="Y175" s="106"/>
      <c r="Z175" s="106"/>
      <c r="AA175" s="106"/>
      <c r="AB175" s="106"/>
      <c r="AC175" s="106"/>
      <c r="AD175" s="106"/>
      <c r="AE175" s="106"/>
      <c r="AF175" s="106"/>
      <c r="AG175" s="106"/>
      <c r="AH175" s="106"/>
      <c r="AI175" s="106"/>
      <c r="AJ175" s="168" t="str">
        <f t="shared" si="17"/>
        <v>MISSING</v>
      </c>
      <c r="AK175" s="167" t="str">
        <f t="shared" si="18"/>
        <v/>
      </c>
      <c r="AL175" s="176" t="str">
        <f t="shared" si="19"/>
        <v>MISSSING</v>
      </c>
      <c r="AM175" s="176" t="str">
        <f t="shared" si="20"/>
        <v>yes</v>
      </c>
      <c r="AN175" s="108"/>
      <c r="AO175" s="108"/>
      <c r="AP175" s="108"/>
      <c r="AQ175" s="127"/>
      <c r="AR175" s="124"/>
      <c r="AS175" s="124"/>
      <c r="AT175" s="124"/>
      <c r="AU175" s="123"/>
      <c r="AV175" s="11"/>
    </row>
    <row r="176" spans="1:48" customFormat="1">
      <c r="A176" s="2"/>
      <c r="B176" s="114"/>
      <c r="C176" s="108"/>
      <c r="D176" s="106"/>
      <c r="E176" s="106"/>
      <c r="F176" s="106"/>
      <c r="G176" s="106"/>
      <c r="H176" s="106"/>
      <c r="I176" s="106"/>
      <c r="J176" s="106"/>
      <c r="K176" s="106"/>
      <c r="L176" s="106"/>
      <c r="M176" s="106"/>
      <c r="N176" s="106"/>
      <c r="O176" s="106"/>
      <c r="P176" s="108"/>
      <c r="Q176" s="108"/>
      <c r="R176" s="168" t="str">
        <f t="shared" si="15"/>
        <v>MISSING</v>
      </c>
      <c r="S176" s="167" t="str">
        <f t="shared" si="16"/>
        <v/>
      </c>
      <c r="T176" s="107"/>
      <c r="U176" s="172" t="str">
        <f t="shared" si="14"/>
        <v>no</v>
      </c>
      <c r="V176" s="106"/>
      <c r="W176" s="106"/>
      <c r="X176" s="106"/>
      <c r="Y176" s="106"/>
      <c r="Z176" s="106"/>
      <c r="AA176" s="106"/>
      <c r="AB176" s="106"/>
      <c r="AC176" s="106"/>
      <c r="AD176" s="106"/>
      <c r="AE176" s="106"/>
      <c r="AF176" s="106"/>
      <c r="AG176" s="106"/>
      <c r="AH176" s="106"/>
      <c r="AI176" s="106"/>
      <c r="AJ176" s="168" t="str">
        <f t="shared" si="17"/>
        <v>MISSING</v>
      </c>
      <c r="AK176" s="167" t="str">
        <f t="shared" si="18"/>
        <v/>
      </c>
      <c r="AL176" s="176" t="str">
        <f t="shared" si="19"/>
        <v>MISSSING</v>
      </c>
      <c r="AM176" s="176" t="str">
        <f t="shared" si="20"/>
        <v>yes</v>
      </c>
      <c r="AN176" s="108"/>
      <c r="AO176" s="108"/>
      <c r="AP176" s="108"/>
      <c r="AQ176" s="127"/>
      <c r="AR176" s="124"/>
      <c r="AS176" s="124"/>
      <c r="AT176" s="124"/>
      <c r="AU176" s="123"/>
      <c r="AV176" s="11"/>
    </row>
    <row r="177" spans="1:48" customFormat="1">
      <c r="A177" s="2"/>
      <c r="B177" s="114"/>
      <c r="C177" s="108"/>
      <c r="D177" s="106"/>
      <c r="E177" s="106"/>
      <c r="F177" s="106"/>
      <c r="G177" s="106"/>
      <c r="H177" s="106"/>
      <c r="I177" s="106"/>
      <c r="J177" s="106"/>
      <c r="K177" s="106"/>
      <c r="L177" s="106"/>
      <c r="M177" s="106"/>
      <c r="N177" s="106"/>
      <c r="O177" s="106"/>
      <c r="P177" s="108"/>
      <c r="Q177" s="108"/>
      <c r="R177" s="168" t="str">
        <f t="shared" si="15"/>
        <v>MISSING</v>
      </c>
      <c r="S177" s="167" t="str">
        <f t="shared" si="16"/>
        <v/>
      </c>
      <c r="T177" s="107"/>
      <c r="U177" s="172" t="str">
        <f t="shared" si="14"/>
        <v>no</v>
      </c>
      <c r="V177" s="106"/>
      <c r="W177" s="106"/>
      <c r="X177" s="106"/>
      <c r="Y177" s="106"/>
      <c r="Z177" s="106"/>
      <c r="AA177" s="106"/>
      <c r="AB177" s="106"/>
      <c r="AC177" s="106"/>
      <c r="AD177" s="106"/>
      <c r="AE177" s="106"/>
      <c r="AF177" s="106"/>
      <c r="AG177" s="106"/>
      <c r="AH177" s="106"/>
      <c r="AI177" s="106"/>
      <c r="AJ177" s="168" t="str">
        <f t="shared" si="17"/>
        <v>MISSING</v>
      </c>
      <c r="AK177" s="167" t="str">
        <f t="shared" si="18"/>
        <v/>
      </c>
      <c r="AL177" s="176" t="str">
        <f t="shared" si="19"/>
        <v>MISSSING</v>
      </c>
      <c r="AM177" s="176" t="str">
        <f t="shared" si="20"/>
        <v>yes</v>
      </c>
      <c r="AN177" s="108"/>
      <c r="AO177" s="108"/>
      <c r="AP177" s="108"/>
      <c r="AQ177" s="127"/>
      <c r="AR177" s="124"/>
      <c r="AS177" s="124"/>
      <c r="AT177" s="124"/>
      <c r="AU177" s="123"/>
      <c r="AV177" s="11"/>
    </row>
    <row r="178" spans="1:48" customFormat="1">
      <c r="A178" s="2"/>
      <c r="B178" s="114"/>
      <c r="C178" s="108"/>
      <c r="D178" s="106"/>
      <c r="E178" s="106"/>
      <c r="F178" s="106"/>
      <c r="G178" s="106"/>
      <c r="H178" s="106"/>
      <c r="I178" s="106"/>
      <c r="J178" s="106"/>
      <c r="K178" s="106"/>
      <c r="L178" s="106"/>
      <c r="M178" s="106"/>
      <c r="N178" s="106"/>
      <c r="O178" s="106"/>
      <c r="P178" s="108"/>
      <c r="Q178" s="108"/>
      <c r="R178" s="168" t="str">
        <f t="shared" si="15"/>
        <v>MISSING</v>
      </c>
      <c r="S178" s="167" t="str">
        <f t="shared" si="16"/>
        <v/>
      </c>
      <c r="T178" s="107"/>
      <c r="U178" s="172" t="str">
        <f t="shared" si="14"/>
        <v>no</v>
      </c>
      <c r="V178" s="106"/>
      <c r="W178" s="106"/>
      <c r="X178" s="106"/>
      <c r="Y178" s="106"/>
      <c r="Z178" s="106"/>
      <c r="AA178" s="106"/>
      <c r="AB178" s="106"/>
      <c r="AC178" s="106"/>
      <c r="AD178" s="106"/>
      <c r="AE178" s="106"/>
      <c r="AF178" s="106"/>
      <c r="AG178" s="106"/>
      <c r="AH178" s="106"/>
      <c r="AI178" s="106"/>
      <c r="AJ178" s="168" t="str">
        <f t="shared" si="17"/>
        <v>MISSING</v>
      </c>
      <c r="AK178" s="167" t="str">
        <f t="shared" si="18"/>
        <v/>
      </c>
      <c r="AL178" s="176" t="str">
        <f t="shared" si="19"/>
        <v>MISSSING</v>
      </c>
      <c r="AM178" s="176" t="str">
        <f t="shared" si="20"/>
        <v>yes</v>
      </c>
      <c r="AN178" s="108"/>
      <c r="AO178" s="108"/>
      <c r="AP178" s="108"/>
      <c r="AQ178" s="127"/>
      <c r="AR178" s="124"/>
      <c r="AS178" s="124"/>
      <c r="AT178" s="124"/>
      <c r="AU178" s="123"/>
      <c r="AV178" s="11"/>
    </row>
    <row r="179" spans="1:48" customFormat="1">
      <c r="A179" s="2"/>
      <c r="B179" s="114"/>
      <c r="C179" s="108"/>
      <c r="D179" s="106"/>
      <c r="E179" s="106"/>
      <c r="F179" s="106"/>
      <c r="G179" s="106"/>
      <c r="H179" s="106"/>
      <c r="I179" s="106"/>
      <c r="J179" s="106"/>
      <c r="K179" s="106"/>
      <c r="L179" s="106"/>
      <c r="M179" s="106"/>
      <c r="N179" s="106"/>
      <c r="O179" s="106"/>
      <c r="P179" s="108"/>
      <c r="Q179" s="108"/>
      <c r="R179" s="168" t="str">
        <f t="shared" si="15"/>
        <v>MISSING</v>
      </c>
      <c r="S179" s="167" t="str">
        <f t="shared" si="16"/>
        <v/>
      </c>
      <c r="T179" s="107"/>
      <c r="U179" s="172" t="str">
        <f t="shared" si="14"/>
        <v>no</v>
      </c>
      <c r="V179" s="106"/>
      <c r="W179" s="106"/>
      <c r="X179" s="106"/>
      <c r="Y179" s="106"/>
      <c r="Z179" s="106"/>
      <c r="AA179" s="106"/>
      <c r="AB179" s="106"/>
      <c r="AC179" s="106"/>
      <c r="AD179" s="106"/>
      <c r="AE179" s="106"/>
      <c r="AF179" s="106"/>
      <c r="AG179" s="106"/>
      <c r="AH179" s="106"/>
      <c r="AI179" s="106"/>
      <c r="AJ179" s="168" t="str">
        <f t="shared" si="17"/>
        <v>MISSING</v>
      </c>
      <c r="AK179" s="167" t="str">
        <f t="shared" si="18"/>
        <v/>
      </c>
      <c r="AL179" s="176" t="str">
        <f t="shared" si="19"/>
        <v>MISSSING</v>
      </c>
      <c r="AM179" s="176" t="str">
        <f t="shared" si="20"/>
        <v>yes</v>
      </c>
      <c r="AN179" s="108"/>
      <c r="AO179" s="108"/>
      <c r="AP179" s="108"/>
      <c r="AQ179" s="127"/>
      <c r="AR179" s="124"/>
      <c r="AS179" s="124"/>
      <c r="AT179" s="124"/>
      <c r="AU179" s="123"/>
      <c r="AV179" s="11"/>
    </row>
    <row r="180" spans="1:48" customFormat="1">
      <c r="A180" s="2"/>
      <c r="B180" s="114"/>
      <c r="C180" s="108"/>
      <c r="D180" s="106"/>
      <c r="E180" s="106"/>
      <c r="F180" s="106"/>
      <c r="G180" s="106"/>
      <c r="H180" s="106"/>
      <c r="I180" s="106"/>
      <c r="J180" s="106"/>
      <c r="K180" s="106"/>
      <c r="L180" s="106"/>
      <c r="M180" s="106"/>
      <c r="N180" s="106"/>
      <c r="O180" s="106"/>
      <c r="P180" s="108"/>
      <c r="Q180" s="108"/>
      <c r="R180" s="168" t="str">
        <f t="shared" si="15"/>
        <v>MISSING</v>
      </c>
      <c r="S180" s="167" t="str">
        <f t="shared" si="16"/>
        <v/>
      </c>
      <c r="T180" s="107"/>
      <c r="U180" s="172" t="str">
        <f t="shared" si="14"/>
        <v>no</v>
      </c>
      <c r="V180" s="106"/>
      <c r="W180" s="106"/>
      <c r="X180" s="106"/>
      <c r="Y180" s="106"/>
      <c r="Z180" s="106"/>
      <c r="AA180" s="106"/>
      <c r="AB180" s="106"/>
      <c r="AC180" s="106"/>
      <c r="AD180" s="106"/>
      <c r="AE180" s="106"/>
      <c r="AF180" s="106"/>
      <c r="AG180" s="106"/>
      <c r="AH180" s="106"/>
      <c r="AI180" s="106"/>
      <c r="AJ180" s="168" t="str">
        <f t="shared" si="17"/>
        <v>MISSING</v>
      </c>
      <c r="AK180" s="167" t="str">
        <f t="shared" si="18"/>
        <v/>
      </c>
      <c r="AL180" s="176" t="str">
        <f t="shared" si="19"/>
        <v>MISSSING</v>
      </c>
      <c r="AM180" s="176" t="str">
        <f t="shared" si="20"/>
        <v>yes</v>
      </c>
      <c r="AN180" s="108"/>
      <c r="AO180" s="108"/>
      <c r="AP180" s="108"/>
      <c r="AQ180" s="127"/>
      <c r="AR180" s="124"/>
      <c r="AS180" s="124"/>
      <c r="AT180" s="124"/>
      <c r="AU180" s="123"/>
      <c r="AV180" s="11"/>
    </row>
    <row r="181" spans="1:48" customFormat="1">
      <c r="A181" s="2"/>
      <c r="B181" s="114"/>
      <c r="C181" s="108"/>
      <c r="D181" s="106"/>
      <c r="E181" s="106"/>
      <c r="F181" s="106"/>
      <c r="G181" s="106"/>
      <c r="H181" s="106"/>
      <c r="I181" s="106"/>
      <c r="J181" s="106"/>
      <c r="K181" s="106"/>
      <c r="L181" s="106"/>
      <c r="M181" s="106"/>
      <c r="N181" s="106"/>
      <c r="O181" s="106"/>
      <c r="P181" s="108"/>
      <c r="Q181" s="108"/>
      <c r="R181" s="168" t="str">
        <f t="shared" si="15"/>
        <v>MISSING</v>
      </c>
      <c r="S181" s="167" t="str">
        <f t="shared" si="16"/>
        <v/>
      </c>
      <c r="T181" s="107"/>
      <c r="U181" s="172" t="str">
        <f t="shared" si="14"/>
        <v>no</v>
      </c>
      <c r="V181" s="106"/>
      <c r="W181" s="106"/>
      <c r="X181" s="106"/>
      <c r="Y181" s="106"/>
      <c r="Z181" s="106"/>
      <c r="AA181" s="106"/>
      <c r="AB181" s="106"/>
      <c r="AC181" s="106"/>
      <c r="AD181" s="106"/>
      <c r="AE181" s="106"/>
      <c r="AF181" s="106"/>
      <c r="AG181" s="106"/>
      <c r="AH181" s="106"/>
      <c r="AI181" s="106"/>
      <c r="AJ181" s="168" t="str">
        <f t="shared" si="17"/>
        <v>MISSING</v>
      </c>
      <c r="AK181" s="167" t="str">
        <f t="shared" si="18"/>
        <v/>
      </c>
      <c r="AL181" s="176" t="str">
        <f t="shared" si="19"/>
        <v>MISSSING</v>
      </c>
      <c r="AM181" s="176" t="str">
        <f t="shared" si="20"/>
        <v>yes</v>
      </c>
      <c r="AN181" s="108"/>
      <c r="AO181" s="108"/>
      <c r="AP181" s="108"/>
      <c r="AQ181" s="127"/>
      <c r="AR181" s="124"/>
      <c r="AS181" s="124"/>
      <c r="AT181" s="124"/>
      <c r="AU181" s="123"/>
      <c r="AV181" s="11"/>
    </row>
    <row r="182" spans="1:48" customFormat="1">
      <c r="A182" s="2"/>
      <c r="B182" s="114"/>
      <c r="C182" s="108"/>
      <c r="D182" s="106"/>
      <c r="E182" s="106"/>
      <c r="F182" s="106"/>
      <c r="G182" s="106"/>
      <c r="H182" s="106"/>
      <c r="I182" s="106"/>
      <c r="J182" s="106"/>
      <c r="K182" s="106"/>
      <c r="L182" s="106"/>
      <c r="M182" s="106"/>
      <c r="N182" s="106"/>
      <c r="O182" s="106"/>
      <c r="P182" s="108"/>
      <c r="Q182" s="108"/>
      <c r="R182" s="168" t="str">
        <f t="shared" si="15"/>
        <v>MISSING</v>
      </c>
      <c r="S182" s="167" t="str">
        <f t="shared" si="16"/>
        <v/>
      </c>
      <c r="T182" s="107"/>
      <c r="U182" s="172" t="str">
        <f t="shared" si="14"/>
        <v>no</v>
      </c>
      <c r="V182" s="106"/>
      <c r="W182" s="106"/>
      <c r="X182" s="106"/>
      <c r="Y182" s="106"/>
      <c r="Z182" s="106"/>
      <c r="AA182" s="106"/>
      <c r="AB182" s="106"/>
      <c r="AC182" s="106"/>
      <c r="AD182" s="106"/>
      <c r="AE182" s="106"/>
      <c r="AF182" s="106"/>
      <c r="AG182" s="106"/>
      <c r="AH182" s="106"/>
      <c r="AI182" s="106"/>
      <c r="AJ182" s="168" t="str">
        <f t="shared" si="17"/>
        <v>MISSING</v>
      </c>
      <c r="AK182" s="167" t="str">
        <f t="shared" si="18"/>
        <v/>
      </c>
      <c r="AL182" s="176" t="str">
        <f t="shared" si="19"/>
        <v>MISSSING</v>
      </c>
      <c r="AM182" s="176" t="str">
        <f t="shared" si="20"/>
        <v>yes</v>
      </c>
      <c r="AN182" s="108"/>
      <c r="AO182" s="108"/>
      <c r="AP182" s="108"/>
      <c r="AQ182" s="127"/>
      <c r="AR182" s="124"/>
      <c r="AS182" s="124"/>
      <c r="AT182" s="124"/>
      <c r="AU182" s="123"/>
      <c r="AV182" s="11"/>
    </row>
    <row r="183" spans="1:48" customFormat="1">
      <c r="A183" s="2"/>
      <c r="B183" s="114"/>
      <c r="C183" s="108"/>
      <c r="D183" s="106"/>
      <c r="E183" s="106"/>
      <c r="F183" s="106"/>
      <c r="G183" s="106"/>
      <c r="H183" s="106"/>
      <c r="I183" s="106"/>
      <c r="J183" s="106"/>
      <c r="K183" s="106"/>
      <c r="L183" s="106"/>
      <c r="M183" s="106"/>
      <c r="N183" s="106"/>
      <c r="O183" s="106"/>
      <c r="P183" s="108"/>
      <c r="Q183" s="108"/>
      <c r="R183" s="168" t="str">
        <f t="shared" si="15"/>
        <v>MISSING</v>
      </c>
      <c r="S183" s="167" t="str">
        <f t="shared" si="16"/>
        <v/>
      </c>
      <c r="T183" s="107"/>
      <c r="U183" s="172" t="str">
        <f t="shared" si="14"/>
        <v>no</v>
      </c>
      <c r="V183" s="106"/>
      <c r="W183" s="106"/>
      <c r="X183" s="106"/>
      <c r="Y183" s="106"/>
      <c r="Z183" s="106"/>
      <c r="AA183" s="106"/>
      <c r="AB183" s="106"/>
      <c r="AC183" s="106"/>
      <c r="AD183" s="106"/>
      <c r="AE183" s="106"/>
      <c r="AF183" s="106"/>
      <c r="AG183" s="106"/>
      <c r="AH183" s="106"/>
      <c r="AI183" s="106"/>
      <c r="AJ183" s="168" t="str">
        <f t="shared" si="17"/>
        <v>MISSING</v>
      </c>
      <c r="AK183" s="167" t="str">
        <f t="shared" si="18"/>
        <v/>
      </c>
      <c r="AL183" s="176" t="str">
        <f t="shared" si="19"/>
        <v>MISSSING</v>
      </c>
      <c r="AM183" s="176" t="str">
        <f t="shared" si="20"/>
        <v>yes</v>
      </c>
      <c r="AN183" s="108"/>
      <c r="AO183" s="108"/>
      <c r="AP183" s="108"/>
      <c r="AQ183" s="127"/>
      <c r="AR183" s="124"/>
      <c r="AS183" s="124"/>
      <c r="AT183" s="124"/>
      <c r="AU183" s="123"/>
      <c r="AV183" s="11"/>
    </row>
    <row r="184" spans="1:48" customFormat="1">
      <c r="A184" s="2"/>
      <c r="B184" s="114"/>
      <c r="C184" s="108"/>
      <c r="D184" s="106"/>
      <c r="E184" s="106"/>
      <c r="F184" s="106"/>
      <c r="G184" s="106"/>
      <c r="H184" s="106"/>
      <c r="I184" s="106"/>
      <c r="J184" s="106"/>
      <c r="K184" s="106"/>
      <c r="L184" s="106"/>
      <c r="M184" s="106"/>
      <c r="N184" s="106"/>
      <c r="O184" s="106"/>
      <c r="P184" s="108"/>
      <c r="Q184" s="108"/>
      <c r="R184" s="168" t="str">
        <f t="shared" si="15"/>
        <v>MISSING</v>
      </c>
      <c r="S184" s="167" t="str">
        <f t="shared" si="16"/>
        <v/>
      </c>
      <c r="T184" s="107"/>
      <c r="U184" s="172" t="str">
        <f t="shared" si="14"/>
        <v>no</v>
      </c>
      <c r="V184" s="106"/>
      <c r="W184" s="106"/>
      <c r="X184" s="106"/>
      <c r="Y184" s="106"/>
      <c r="Z184" s="106"/>
      <c r="AA184" s="106"/>
      <c r="AB184" s="106"/>
      <c r="AC184" s="106"/>
      <c r="AD184" s="106"/>
      <c r="AE184" s="106"/>
      <c r="AF184" s="106"/>
      <c r="AG184" s="106"/>
      <c r="AH184" s="106"/>
      <c r="AI184" s="106"/>
      <c r="AJ184" s="168" t="str">
        <f t="shared" si="17"/>
        <v>MISSING</v>
      </c>
      <c r="AK184" s="167" t="str">
        <f t="shared" si="18"/>
        <v/>
      </c>
      <c r="AL184" s="176" t="str">
        <f t="shared" si="19"/>
        <v>MISSSING</v>
      </c>
      <c r="AM184" s="176" t="str">
        <f t="shared" si="20"/>
        <v>yes</v>
      </c>
      <c r="AN184" s="108"/>
      <c r="AO184" s="108"/>
      <c r="AP184" s="108"/>
      <c r="AQ184" s="127"/>
      <c r="AR184" s="124"/>
      <c r="AS184" s="124"/>
      <c r="AT184" s="124"/>
      <c r="AU184" s="123"/>
      <c r="AV184" s="11"/>
    </row>
    <row r="185" spans="1:48" customFormat="1">
      <c r="A185" s="2"/>
      <c r="B185" s="114"/>
      <c r="C185" s="108"/>
      <c r="D185" s="106"/>
      <c r="E185" s="106"/>
      <c r="F185" s="106"/>
      <c r="G185" s="106"/>
      <c r="H185" s="106"/>
      <c r="I185" s="106"/>
      <c r="J185" s="106"/>
      <c r="K185" s="106"/>
      <c r="L185" s="106"/>
      <c r="M185" s="106"/>
      <c r="N185" s="106"/>
      <c r="O185" s="106"/>
      <c r="P185" s="108"/>
      <c r="Q185" s="108"/>
      <c r="R185" s="168" t="str">
        <f t="shared" si="15"/>
        <v>MISSING</v>
      </c>
      <c r="S185" s="167" t="str">
        <f t="shared" si="16"/>
        <v/>
      </c>
      <c r="T185" s="107"/>
      <c r="U185" s="172" t="str">
        <f t="shared" si="14"/>
        <v>no</v>
      </c>
      <c r="V185" s="106"/>
      <c r="W185" s="106"/>
      <c r="X185" s="106"/>
      <c r="Y185" s="106"/>
      <c r="Z185" s="106"/>
      <c r="AA185" s="106"/>
      <c r="AB185" s="106"/>
      <c r="AC185" s="106"/>
      <c r="AD185" s="106"/>
      <c r="AE185" s="106"/>
      <c r="AF185" s="106"/>
      <c r="AG185" s="106"/>
      <c r="AH185" s="106"/>
      <c r="AI185" s="106"/>
      <c r="AJ185" s="168" t="str">
        <f t="shared" si="17"/>
        <v>MISSING</v>
      </c>
      <c r="AK185" s="167" t="str">
        <f t="shared" si="18"/>
        <v/>
      </c>
      <c r="AL185" s="176" t="str">
        <f t="shared" si="19"/>
        <v>MISSSING</v>
      </c>
      <c r="AM185" s="176" t="str">
        <f t="shared" si="20"/>
        <v>yes</v>
      </c>
      <c r="AN185" s="108"/>
      <c r="AO185" s="108"/>
      <c r="AP185" s="108"/>
      <c r="AQ185" s="127"/>
      <c r="AR185" s="124"/>
      <c r="AS185" s="124"/>
      <c r="AT185" s="124"/>
      <c r="AU185" s="123"/>
      <c r="AV185" s="11"/>
    </row>
    <row r="186" spans="1:48" customFormat="1">
      <c r="A186" s="2"/>
      <c r="B186" s="114"/>
      <c r="C186" s="108"/>
      <c r="D186" s="106"/>
      <c r="E186" s="106"/>
      <c r="F186" s="106"/>
      <c r="G186" s="106"/>
      <c r="H186" s="106"/>
      <c r="I186" s="106"/>
      <c r="J186" s="106"/>
      <c r="K186" s="106"/>
      <c r="L186" s="106"/>
      <c r="M186" s="106"/>
      <c r="N186" s="106"/>
      <c r="O186" s="106"/>
      <c r="P186" s="108"/>
      <c r="Q186" s="108"/>
      <c r="R186" s="168" t="str">
        <f t="shared" si="15"/>
        <v>MISSING</v>
      </c>
      <c r="S186" s="167" t="str">
        <f t="shared" si="16"/>
        <v/>
      </c>
      <c r="T186" s="107"/>
      <c r="U186" s="172" t="str">
        <f t="shared" si="14"/>
        <v>no</v>
      </c>
      <c r="V186" s="106"/>
      <c r="W186" s="106"/>
      <c r="X186" s="106"/>
      <c r="Y186" s="106"/>
      <c r="Z186" s="106"/>
      <c r="AA186" s="106"/>
      <c r="AB186" s="106"/>
      <c r="AC186" s="106"/>
      <c r="AD186" s="106"/>
      <c r="AE186" s="106"/>
      <c r="AF186" s="106"/>
      <c r="AG186" s="106"/>
      <c r="AH186" s="106"/>
      <c r="AI186" s="106"/>
      <c r="AJ186" s="168" t="str">
        <f t="shared" si="17"/>
        <v>MISSING</v>
      </c>
      <c r="AK186" s="167" t="str">
        <f t="shared" si="18"/>
        <v/>
      </c>
      <c r="AL186" s="176" t="str">
        <f t="shared" si="19"/>
        <v>MISSSING</v>
      </c>
      <c r="AM186" s="176" t="str">
        <f t="shared" si="20"/>
        <v>yes</v>
      </c>
      <c r="AN186" s="108"/>
      <c r="AO186" s="108"/>
      <c r="AP186" s="108"/>
      <c r="AQ186" s="127"/>
      <c r="AR186" s="124"/>
      <c r="AS186" s="124"/>
      <c r="AT186" s="124"/>
      <c r="AU186" s="123"/>
      <c r="AV186" s="11"/>
    </row>
    <row r="187" spans="1:48" customFormat="1">
      <c r="A187" s="2"/>
      <c r="B187" s="114"/>
      <c r="C187" s="108"/>
      <c r="D187" s="106"/>
      <c r="E187" s="106"/>
      <c r="F187" s="106"/>
      <c r="G187" s="106"/>
      <c r="H187" s="106"/>
      <c r="I187" s="106"/>
      <c r="J187" s="106"/>
      <c r="K187" s="106"/>
      <c r="L187" s="106"/>
      <c r="M187" s="106"/>
      <c r="N187" s="106"/>
      <c r="O187" s="106"/>
      <c r="P187" s="108"/>
      <c r="Q187" s="108"/>
      <c r="R187" s="168" t="str">
        <f t="shared" si="15"/>
        <v>MISSING</v>
      </c>
      <c r="S187" s="167" t="str">
        <f t="shared" si="16"/>
        <v/>
      </c>
      <c r="T187" s="107"/>
      <c r="U187" s="172" t="str">
        <f t="shared" si="14"/>
        <v>no</v>
      </c>
      <c r="V187" s="106"/>
      <c r="W187" s="106"/>
      <c r="X187" s="106"/>
      <c r="Y187" s="106"/>
      <c r="Z187" s="106"/>
      <c r="AA187" s="106"/>
      <c r="AB187" s="106"/>
      <c r="AC187" s="106"/>
      <c r="AD187" s="106"/>
      <c r="AE187" s="106"/>
      <c r="AF187" s="106"/>
      <c r="AG187" s="106"/>
      <c r="AH187" s="106"/>
      <c r="AI187" s="106"/>
      <c r="AJ187" s="168" t="str">
        <f t="shared" si="17"/>
        <v>MISSING</v>
      </c>
      <c r="AK187" s="167" t="str">
        <f t="shared" si="18"/>
        <v/>
      </c>
      <c r="AL187" s="176" t="str">
        <f t="shared" si="19"/>
        <v>MISSSING</v>
      </c>
      <c r="AM187" s="176" t="str">
        <f t="shared" si="20"/>
        <v>yes</v>
      </c>
      <c r="AN187" s="108"/>
      <c r="AO187" s="108"/>
      <c r="AP187" s="108"/>
      <c r="AQ187" s="127"/>
      <c r="AR187" s="124"/>
      <c r="AS187" s="124"/>
      <c r="AT187" s="124"/>
      <c r="AU187" s="123"/>
      <c r="AV187" s="11"/>
    </row>
    <row r="188" spans="1:48" customFormat="1">
      <c r="A188" s="2"/>
      <c r="B188" s="114"/>
      <c r="C188" s="108"/>
      <c r="D188" s="106"/>
      <c r="E188" s="106"/>
      <c r="F188" s="106"/>
      <c r="G188" s="106"/>
      <c r="H188" s="106"/>
      <c r="I188" s="106"/>
      <c r="J188" s="106"/>
      <c r="K188" s="106"/>
      <c r="L188" s="106"/>
      <c r="M188" s="106"/>
      <c r="N188" s="106"/>
      <c r="O188" s="106"/>
      <c r="P188" s="108"/>
      <c r="Q188" s="108"/>
      <c r="R188" s="168" t="str">
        <f t="shared" si="15"/>
        <v>MISSING</v>
      </c>
      <c r="S188" s="167" t="str">
        <f t="shared" si="16"/>
        <v/>
      </c>
      <c r="T188" s="107"/>
      <c r="U188" s="172" t="str">
        <f t="shared" si="14"/>
        <v>no</v>
      </c>
      <c r="V188" s="106"/>
      <c r="W188" s="106"/>
      <c r="X188" s="106"/>
      <c r="Y188" s="106"/>
      <c r="Z188" s="106"/>
      <c r="AA188" s="106"/>
      <c r="AB188" s="106"/>
      <c r="AC188" s="106"/>
      <c r="AD188" s="106"/>
      <c r="AE188" s="106"/>
      <c r="AF188" s="106"/>
      <c r="AG188" s="106"/>
      <c r="AH188" s="106"/>
      <c r="AI188" s="106"/>
      <c r="AJ188" s="168" t="str">
        <f t="shared" si="17"/>
        <v>MISSING</v>
      </c>
      <c r="AK188" s="167" t="str">
        <f t="shared" si="18"/>
        <v/>
      </c>
      <c r="AL188" s="176" t="str">
        <f t="shared" si="19"/>
        <v>MISSSING</v>
      </c>
      <c r="AM188" s="176" t="str">
        <f t="shared" si="20"/>
        <v>yes</v>
      </c>
      <c r="AN188" s="108"/>
      <c r="AO188" s="108"/>
      <c r="AP188" s="108"/>
      <c r="AQ188" s="127"/>
      <c r="AR188" s="124"/>
      <c r="AS188" s="124"/>
      <c r="AT188" s="124"/>
      <c r="AU188" s="123"/>
      <c r="AV188" s="11"/>
    </row>
    <row r="189" spans="1:48" customFormat="1">
      <c r="A189" s="2"/>
      <c r="B189" s="114"/>
      <c r="C189" s="108"/>
      <c r="D189" s="106"/>
      <c r="E189" s="106"/>
      <c r="F189" s="106"/>
      <c r="G189" s="106"/>
      <c r="H189" s="106"/>
      <c r="I189" s="106"/>
      <c r="J189" s="106"/>
      <c r="K189" s="106"/>
      <c r="L189" s="106"/>
      <c r="M189" s="106"/>
      <c r="N189" s="106"/>
      <c r="O189" s="106"/>
      <c r="P189" s="108"/>
      <c r="Q189" s="108"/>
      <c r="R189" s="168" t="str">
        <f t="shared" si="15"/>
        <v>MISSING</v>
      </c>
      <c r="S189" s="167" t="str">
        <f t="shared" si="16"/>
        <v/>
      </c>
      <c r="T189" s="107"/>
      <c r="U189" s="172" t="str">
        <f t="shared" si="14"/>
        <v>no</v>
      </c>
      <c r="V189" s="106"/>
      <c r="W189" s="106"/>
      <c r="X189" s="106"/>
      <c r="Y189" s="106"/>
      <c r="Z189" s="106"/>
      <c r="AA189" s="106"/>
      <c r="AB189" s="106"/>
      <c r="AC189" s="106"/>
      <c r="AD189" s="106"/>
      <c r="AE189" s="106"/>
      <c r="AF189" s="106"/>
      <c r="AG189" s="106"/>
      <c r="AH189" s="106"/>
      <c r="AI189" s="106"/>
      <c r="AJ189" s="168" t="str">
        <f t="shared" si="17"/>
        <v>MISSING</v>
      </c>
      <c r="AK189" s="167" t="str">
        <f t="shared" si="18"/>
        <v/>
      </c>
      <c r="AL189" s="176" t="str">
        <f t="shared" si="19"/>
        <v>MISSSING</v>
      </c>
      <c r="AM189" s="176" t="str">
        <f t="shared" si="20"/>
        <v>yes</v>
      </c>
      <c r="AN189" s="108"/>
      <c r="AO189" s="108"/>
      <c r="AP189" s="108"/>
      <c r="AQ189" s="127"/>
      <c r="AR189" s="124"/>
      <c r="AS189" s="124"/>
      <c r="AT189" s="124"/>
      <c r="AU189" s="123"/>
      <c r="AV189" s="11"/>
    </row>
    <row r="190" spans="1:48" customFormat="1">
      <c r="A190" s="2"/>
      <c r="B190" s="114"/>
      <c r="C190" s="108"/>
      <c r="D190" s="106"/>
      <c r="E190" s="106"/>
      <c r="F190" s="106"/>
      <c r="G190" s="106"/>
      <c r="H190" s="106"/>
      <c r="I190" s="106"/>
      <c r="J190" s="106"/>
      <c r="K190" s="106"/>
      <c r="L190" s="106"/>
      <c r="M190" s="106"/>
      <c r="N190" s="106"/>
      <c r="O190" s="106"/>
      <c r="P190" s="108"/>
      <c r="Q190" s="108"/>
      <c r="R190" s="168" t="str">
        <f t="shared" si="15"/>
        <v>MISSING</v>
      </c>
      <c r="S190" s="167" t="str">
        <f t="shared" si="16"/>
        <v/>
      </c>
      <c r="T190" s="107"/>
      <c r="U190" s="172" t="str">
        <f t="shared" si="14"/>
        <v>no</v>
      </c>
      <c r="V190" s="106"/>
      <c r="W190" s="106"/>
      <c r="X190" s="106"/>
      <c r="Y190" s="106"/>
      <c r="Z190" s="106"/>
      <c r="AA190" s="106"/>
      <c r="AB190" s="106"/>
      <c r="AC190" s="106"/>
      <c r="AD190" s="106"/>
      <c r="AE190" s="106"/>
      <c r="AF190" s="106"/>
      <c r="AG190" s="106"/>
      <c r="AH190" s="106"/>
      <c r="AI190" s="106"/>
      <c r="AJ190" s="168" t="str">
        <f t="shared" si="17"/>
        <v>MISSING</v>
      </c>
      <c r="AK190" s="167" t="str">
        <f t="shared" si="18"/>
        <v/>
      </c>
      <c r="AL190" s="176" t="str">
        <f t="shared" si="19"/>
        <v>MISSSING</v>
      </c>
      <c r="AM190" s="176" t="str">
        <f t="shared" si="20"/>
        <v>yes</v>
      </c>
      <c r="AN190" s="108"/>
      <c r="AO190" s="108"/>
      <c r="AP190" s="108"/>
      <c r="AQ190" s="127"/>
      <c r="AR190" s="124"/>
      <c r="AS190" s="124"/>
      <c r="AT190" s="124"/>
      <c r="AU190" s="123"/>
      <c r="AV190" s="11"/>
    </row>
    <row r="191" spans="1:48" customFormat="1">
      <c r="A191" s="2"/>
      <c r="B191" s="114"/>
      <c r="C191" s="108"/>
      <c r="D191" s="106"/>
      <c r="E191" s="106"/>
      <c r="F191" s="106"/>
      <c r="G191" s="106"/>
      <c r="H191" s="106"/>
      <c r="I191" s="106"/>
      <c r="J191" s="106"/>
      <c r="K191" s="106"/>
      <c r="L191" s="106"/>
      <c r="M191" s="106"/>
      <c r="N191" s="106"/>
      <c r="O191" s="106"/>
      <c r="P191" s="108"/>
      <c r="Q191" s="108"/>
      <c r="R191" s="168" t="str">
        <f t="shared" si="15"/>
        <v>MISSING</v>
      </c>
      <c r="S191" s="167" t="str">
        <f t="shared" si="16"/>
        <v/>
      </c>
      <c r="T191" s="107"/>
      <c r="U191" s="172" t="str">
        <f t="shared" si="14"/>
        <v>no</v>
      </c>
      <c r="V191" s="106"/>
      <c r="W191" s="106"/>
      <c r="X191" s="106"/>
      <c r="Y191" s="106"/>
      <c r="Z191" s="106"/>
      <c r="AA191" s="106"/>
      <c r="AB191" s="106"/>
      <c r="AC191" s="106"/>
      <c r="AD191" s="106"/>
      <c r="AE191" s="106"/>
      <c r="AF191" s="106"/>
      <c r="AG191" s="106"/>
      <c r="AH191" s="106"/>
      <c r="AI191" s="106"/>
      <c r="AJ191" s="168" t="str">
        <f t="shared" si="17"/>
        <v>MISSING</v>
      </c>
      <c r="AK191" s="167" t="str">
        <f t="shared" si="18"/>
        <v/>
      </c>
      <c r="AL191" s="176" t="str">
        <f t="shared" si="19"/>
        <v>MISSSING</v>
      </c>
      <c r="AM191" s="176" t="str">
        <f t="shared" si="20"/>
        <v>yes</v>
      </c>
      <c r="AN191" s="108"/>
      <c r="AO191" s="108"/>
      <c r="AP191" s="108"/>
      <c r="AQ191" s="127"/>
      <c r="AR191" s="124"/>
      <c r="AS191" s="124"/>
      <c r="AT191" s="124"/>
      <c r="AU191" s="123"/>
      <c r="AV191" s="11"/>
    </row>
    <row r="192" spans="1:48" customFormat="1">
      <c r="A192" s="2"/>
      <c r="B192" s="114"/>
      <c r="C192" s="108"/>
      <c r="D192" s="106"/>
      <c r="E192" s="106"/>
      <c r="F192" s="106"/>
      <c r="G192" s="106"/>
      <c r="H192" s="106"/>
      <c r="I192" s="106"/>
      <c r="J192" s="106"/>
      <c r="K192" s="106"/>
      <c r="L192" s="106"/>
      <c r="M192" s="106"/>
      <c r="N192" s="106"/>
      <c r="O192" s="106"/>
      <c r="P192" s="108"/>
      <c r="Q192" s="108"/>
      <c r="R192" s="168" t="str">
        <f t="shared" si="15"/>
        <v>MISSING</v>
      </c>
      <c r="S192" s="167" t="str">
        <f t="shared" si="16"/>
        <v/>
      </c>
      <c r="T192" s="107"/>
      <c r="U192" s="172" t="str">
        <f t="shared" si="14"/>
        <v>no</v>
      </c>
      <c r="V192" s="106"/>
      <c r="W192" s="106"/>
      <c r="X192" s="106"/>
      <c r="Y192" s="106"/>
      <c r="Z192" s="106"/>
      <c r="AA192" s="106"/>
      <c r="AB192" s="106"/>
      <c r="AC192" s="106"/>
      <c r="AD192" s="106"/>
      <c r="AE192" s="106"/>
      <c r="AF192" s="106"/>
      <c r="AG192" s="106"/>
      <c r="AH192" s="106"/>
      <c r="AI192" s="106"/>
      <c r="AJ192" s="168" t="str">
        <f t="shared" si="17"/>
        <v>MISSING</v>
      </c>
      <c r="AK192" s="167" t="str">
        <f t="shared" si="18"/>
        <v/>
      </c>
      <c r="AL192" s="176" t="str">
        <f t="shared" si="19"/>
        <v>MISSSING</v>
      </c>
      <c r="AM192" s="176" t="str">
        <f t="shared" si="20"/>
        <v>yes</v>
      </c>
      <c r="AN192" s="108"/>
      <c r="AO192" s="108"/>
      <c r="AP192" s="108"/>
      <c r="AQ192" s="127"/>
      <c r="AR192" s="124"/>
      <c r="AS192" s="124"/>
      <c r="AT192" s="124"/>
      <c r="AU192" s="123"/>
      <c r="AV192" s="11"/>
    </row>
    <row r="193" spans="1:49" customFormat="1">
      <c r="A193" s="2"/>
      <c r="B193" s="114"/>
      <c r="C193" s="108"/>
      <c r="D193" s="106"/>
      <c r="E193" s="106"/>
      <c r="F193" s="106"/>
      <c r="G193" s="106"/>
      <c r="H193" s="106"/>
      <c r="I193" s="106"/>
      <c r="J193" s="106"/>
      <c r="K193" s="106"/>
      <c r="L193" s="106"/>
      <c r="M193" s="106"/>
      <c r="N193" s="106"/>
      <c r="O193" s="106"/>
      <c r="P193" s="108"/>
      <c r="Q193" s="108"/>
      <c r="R193" s="168" t="str">
        <f t="shared" si="15"/>
        <v>MISSING</v>
      </c>
      <c r="S193" s="167" t="str">
        <f t="shared" si="16"/>
        <v/>
      </c>
      <c r="T193" s="107"/>
      <c r="U193" s="172" t="str">
        <f t="shared" si="14"/>
        <v>no</v>
      </c>
      <c r="V193" s="106"/>
      <c r="W193" s="106"/>
      <c r="X193" s="106"/>
      <c r="Y193" s="106"/>
      <c r="Z193" s="106"/>
      <c r="AA193" s="106"/>
      <c r="AB193" s="106"/>
      <c r="AC193" s="106"/>
      <c r="AD193" s="106"/>
      <c r="AE193" s="106"/>
      <c r="AF193" s="106"/>
      <c r="AG193" s="106"/>
      <c r="AH193" s="106"/>
      <c r="AI193" s="106"/>
      <c r="AJ193" s="168" t="str">
        <f t="shared" si="17"/>
        <v>MISSING</v>
      </c>
      <c r="AK193" s="167" t="str">
        <f t="shared" si="18"/>
        <v/>
      </c>
      <c r="AL193" s="176" t="str">
        <f t="shared" si="19"/>
        <v>MISSSING</v>
      </c>
      <c r="AM193" s="176" t="str">
        <f t="shared" si="20"/>
        <v>yes</v>
      </c>
      <c r="AN193" s="108"/>
      <c r="AO193" s="108"/>
      <c r="AP193" s="108"/>
      <c r="AQ193" s="127"/>
      <c r="AR193" s="124"/>
      <c r="AS193" s="124"/>
      <c r="AT193" s="124"/>
      <c r="AU193" s="123"/>
      <c r="AV193" s="11"/>
    </row>
    <row r="194" spans="1:49" customFormat="1">
      <c r="A194" s="2"/>
      <c r="B194" s="114"/>
      <c r="C194" s="108"/>
      <c r="D194" s="106"/>
      <c r="E194" s="106"/>
      <c r="F194" s="106"/>
      <c r="G194" s="106"/>
      <c r="H194" s="106"/>
      <c r="I194" s="106"/>
      <c r="J194" s="106"/>
      <c r="K194" s="106"/>
      <c r="L194" s="106"/>
      <c r="M194" s="106"/>
      <c r="N194" s="106"/>
      <c r="O194" s="106"/>
      <c r="P194" s="108"/>
      <c r="Q194" s="108"/>
      <c r="R194" s="168" t="str">
        <f t="shared" si="15"/>
        <v>MISSING</v>
      </c>
      <c r="S194" s="167" t="str">
        <f t="shared" si="16"/>
        <v/>
      </c>
      <c r="T194" s="107"/>
      <c r="U194" s="172" t="str">
        <f t="shared" si="14"/>
        <v>no</v>
      </c>
      <c r="V194" s="106"/>
      <c r="W194" s="106"/>
      <c r="X194" s="106"/>
      <c r="Y194" s="106"/>
      <c r="Z194" s="106"/>
      <c r="AA194" s="106"/>
      <c r="AB194" s="106"/>
      <c r="AC194" s="106"/>
      <c r="AD194" s="106"/>
      <c r="AE194" s="106"/>
      <c r="AF194" s="106"/>
      <c r="AG194" s="106"/>
      <c r="AH194" s="106"/>
      <c r="AI194" s="106"/>
      <c r="AJ194" s="168" t="str">
        <f t="shared" si="17"/>
        <v>MISSING</v>
      </c>
      <c r="AK194" s="167" t="str">
        <f t="shared" si="18"/>
        <v/>
      </c>
      <c r="AL194" s="176" t="str">
        <f t="shared" si="19"/>
        <v>MISSSING</v>
      </c>
      <c r="AM194" s="176" t="str">
        <f t="shared" si="20"/>
        <v>yes</v>
      </c>
      <c r="AN194" s="108"/>
      <c r="AO194" s="108"/>
      <c r="AP194" s="108"/>
      <c r="AQ194" s="127"/>
      <c r="AR194" s="124"/>
      <c r="AS194" s="124"/>
      <c r="AT194" s="124"/>
      <c r="AU194" s="123"/>
      <c r="AV194" s="11"/>
    </row>
    <row r="195" spans="1:49" customFormat="1">
      <c r="A195" s="2"/>
      <c r="B195" s="114"/>
      <c r="C195" s="108"/>
      <c r="D195" s="106"/>
      <c r="E195" s="106"/>
      <c r="F195" s="106"/>
      <c r="G195" s="106"/>
      <c r="H195" s="106"/>
      <c r="I195" s="106"/>
      <c r="J195" s="106"/>
      <c r="K195" s="106"/>
      <c r="L195" s="106"/>
      <c r="M195" s="106"/>
      <c r="N195" s="106"/>
      <c r="O195" s="106"/>
      <c r="P195" s="108"/>
      <c r="Q195" s="108"/>
      <c r="R195" s="168" t="str">
        <f t="shared" si="15"/>
        <v>MISSING</v>
      </c>
      <c r="S195" s="167" t="str">
        <f t="shared" si="16"/>
        <v/>
      </c>
      <c r="T195" s="107"/>
      <c r="U195" s="172" t="str">
        <f t="shared" ref="U195:U258" si="21">IF(T195-I195&gt;13,"yes","no")</f>
        <v>no</v>
      </c>
      <c r="V195" s="106"/>
      <c r="W195" s="106"/>
      <c r="X195" s="106"/>
      <c r="Y195" s="106"/>
      <c r="Z195" s="106"/>
      <c r="AA195" s="106"/>
      <c r="AB195" s="106"/>
      <c r="AC195" s="106"/>
      <c r="AD195" s="106"/>
      <c r="AE195" s="106"/>
      <c r="AF195" s="106"/>
      <c r="AG195" s="106"/>
      <c r="AH195" s="106"/>
      <c r="AI195" s="106"/>
      <c r="AJ195" s="168" t="str">
        <f t="shared" si="17"/>
        <v>MISSING</v>
      </c>
      <c r="AK195" s="167" t="str">
        <f t="shared" si="18"/>
        <v/>
      </c>
      <c r="AL195" s="176" t="str">
        <f t="shared" si="19"/>
        <v>MISSSING</v>
      </c>
      <c r="AM195" s="176" t="str">
        <f t="shared" si="20"/>
        <v>yes</v>
      </c>
      <c r="AN195" s="108"/>
      <c r="AO195" s="108"/>
      <c r="AP195" s="108"/>
      <c r="AQ195" s="127"/>
      <c r="AR195" s="124"/>
      <c r="AS195" s="124"/>
      <c r="AT195" s="124"/>
      <c r="AU195" s="123"/>
      <c r="AV195" s="11"/>
    </row>
    <row r="196" spans="1:49" customFormat="1">
      <c r="A196" s="2"/>
      <c r="B196" s="114"/>
      <c r="C196" s="108"/>
      <c r="D196" s="106"/>
      <c r="E196" s="106"/>
      <c r="F196" s="106"/>
      <c r="G196" s="106"/>
      <c r="H196" s="106"/>
      <c r="I196" s="106"/>
      <c r="J196" s="106"/>
      <c r="K196" s="106"/>
      <c r="L196" s="106"/>
      <c r="M196" s="106"/>
      <c r="N196" s="106"/>
      <c r="O196" s="106"/>
      <c r="P196" s="108"/>
      <c r="Q196" s="108"/>
      <c r="R196" s="168" t="str">
        <f t="shared" ref="R196:R259" si="22">IF((COUNTBLANK(D196:Q196))&lt;4,(AVERAGE(D196:Q196)*14),"MISSING")</f>
        <v>MISSING</v>
      </c>
      <c r="S196" s="167" t="str">
        <f t="shared" ref="S196:S259" si="23">IF(R196="MISSING","",IF(R196&lt;42,"low",IF(R196&lt;58,"moderate",IF(R196&gt;=58,"high",""))))</f>
        <v/>
      </c>
      <c r="T196" s="107"/>
      <c r="U196" s="172" t="str">
        <f t="shared" si="21"/>
        <v>no</v>
      </c>
      <c r="V196" s="106"/>
      <c r="W196" s="106"/>
      <c r="X196" s="106"/>
      <c r="Y196" s="106"/>
      <c r="Z196" s="106"/>
      <c r="AA196" s="106"/>
      <c r="AB196" s="106"/>
      <c r="AC196" s="106"/>
      <c r="AD196" s="106"/>
      <c r="AE196" s="106"/>
      <c r="AF196" s="106"/>
      <c r="AG196" s="106"/>
      <c r="AH196" s="106"/>
      <c r="AI196" s="106"/>
      <c r="AJ196" s="168" t="str">
        <f t="shared" ref="AJ196:AJ259" si="24">IF((COUNTBLANK(V196:AI196))&lt;4,(AVERAGE(V196:AI196)*14),"MISSING")</f>
        <v>MISSING</v>
      </c>
      <c r="AK196" s="167" t="str">
        <f t="shared" ref="AK196:AK259" si="25">IF(AJ196="MISSING","",IF(AJ196&lt;42,"low",IF(AJ196&lt;58,"moderate",IF(AJ196&gt;=58,"high",""))))</f>
        <v/>
      </c>
      <c r="AL196" s="176" t="str">
        <f t="shared" ref="AL196:AL259" si="26">IFERROR(VALUE(AJ196)-VALUE(R196),"MISSSING")</f>
        <v>MISSSING</v>
      </c>
      <c r="AM196" s="176" t="str">
        <f t="shared" ref="AM196:AM259" si="27">IF(AL196&gt;2,"yes","no")</f>
        <v>yes</v>
      </c>
      <c r="AN196" s="108"/>
      <c r="AO196" s="108"/>
      <c r="AP196" s="108"/>
      <c r="AQ196" s="127"/>
      <c r="AR196" s="124"/>
      <c r="AS196" s="124"/>
      <c r="AT196" s="124"/>
      <c r="AU196" s="123"/>
      <c r="AV196" s="11"/>
    </row>
    <row r="197" spans="1:49" customFormat="1">
      <c r="A197" s="2"/>
      <c r="B197" s="114"/>
      <c r="C197" s="108"/>
      <c r="D197" s="106"/>
      <c r="E197" s="106"/>
      <c r="F197" s="106"/>
      <c r="G197" s="106"/>
      <c r="H197" s="106"/>
      <c r="I197" s="106"/>
      <c r="J197" s="106"/>
      <c r="K197" s="106"/>
      <c r="L197" s="106"/>
      <c r="M197" s="106"/>
      <c r="N197" s="106"/>
      <c r="O197" s="106"/>
      <c r="P197" s="108"/>
      <c r="Q197" s="108"/>
      <c r="R197" s="168" t="str">
        <f t="shared" si="22"/>
        <v>MISSING</v>
      </c>
      <c r="S197" s="167" t="str">
        <f t="shared" si="23"/>
        <v/>
      </c>
      <c r="T197" s="107"/>
      <c r="U197" s="172" t="str">
        <f t="shared" si="21"/>
        <v>no</v>
      </c>
      <c r="V197" s="106"/>
      <c r="W197" s="106"/>
      <c r="X197" s="106"/>
      <c r="Y197" s="106"/>
      <c r="Z197" s="106"/>
      <c r="AA197" s="106"/>
      <c r="AB197" s="106"/>
      <c r="AC197" s="106"/>
      <c r="AD197" s="106"/>
      <c r="AE197" s="106"/>
      <c r="AF197" s="106"/>
      <c r="AG197" s="106"/>
      <c r="AH197" s="106"/>
      <c r="AI197" s="106"/>
      <c r="AJ197" s="168" t="str">
        <f t="shared" si="24"/>
        <v>MISSING</v>
      </c>
      <c r="AK197" s="167" t="str">
        <f t="shared" si="25"/>
        <v/>
      </c>
      <c r="AL197" s="176" t="str">
        <f t="shared" si="26"/>
        <v>MISSSING</v>
      </c>
      <c r="AM197" s="176" t="str">
        <f t="shared" si="27"/>
        <v>yes</v>
      </c>
      <c r="AN197" s="108"/>
      <c r="AO197" s="108"/>
      <c r="AP197" s="108"/>
      <c r="AQ197" s="127"/>
      <c r="AR197" s="124"/>
      <c r="AS197" s="124"/>
      <c r="AT197" s="124"/>
      <c r="AU197" s="123"/>
      <c r="AV197" s="11"/>
    </row>
    <row r="198" spans="1:49" customFormat="1">
      <c r="A198" s="2"/>
      <c r="B198" s="114"/>
      <c r="C198" s="108"/>
      <c r="D198" s="106"/>
      <c r="E198" s="106"/>
      <c r="F198" s="106"/>
      <c r="G198" s="106"/>
      <c r="H198" s="106"/>
      <c r="I198" s="106"/>
      <c r="J198" s="106"/>
      <c r="K198" s="106"/>
      <c r="L198" s="106"/>
      <c r="M198" s="106"/>
      <c r="N198" s="106"/>
      <c r="O198" s="106"/>
      <c r="P198" s="108"/>
      <c r="Q198" s="108"/>
      <c r="R198" s="168" t="str">
        <f t="shared" si="22"/>
        <v>MISSING</v>
      </c>
      <c r="S198" s="167" t="str">
        <f t="shared" si="23"/>
        <v/>
      </c>
      <c r="T198" s="107"/>
      <c r="U198" s="172" t="str">
        <f t="shared" si="21"/>
        <v>no</v>
      </c>
      <c r="V198" s="106"/>
      <c r="W198" s="106"/>
      <c r="X198" s="106"/>
      <c r="Y198" s="106"/>
      <c r="Z198" s="106"/>
      <c r="AA198" s="106"/>
      <c r="AB198" s="106"/>
      <c r="AC198" s="106"/>
      <c r="AD198" s="106"/>
      <c r="AE198" s="106"/>
      <c r="AF198" s="106"/>
      <c r="AG198" s="106"/>
      <c r="AH198" s="106"/>
      <c r="AI198" s="106"/>
      <c r="AJ198" s="168" t="str">
        <f t="shared" si="24"/>
        <v>MISSING</v>
      </c>
      <c r="AK198" s="167" t="str">
        <f t="shared" si="25"/>
        <v/>
      </c>
      <c r="AL198" s="176" t="str">
        <f t="shared" si="26"/>
        <v>MISSSING</v>
      </c>
      <c r="AM198" s="176" t="str">
        <f t="shared" si="27"/>
        <v>yes</v>
      </c>
      <c r="AN198" s="108"/>
      <c r="AO198" s="108"/>
      <c r="AP198" s="108"/>
      <c r="AQ198" s="127"/>
      <c r="AR198" s="124"/>
      <c r="AS198" s="124"/>
      <c r="AT198" s="124"/>
      <c r="AU198" s="123"/>
      <c r="AV198" s="11"/>
    </row>
    <row r="199" spans="1:49" customFormat="1" ht="12.6" thickBot="1">
      <c r="A199" s="2"/>
      <c r="B199" s="114"/>
      <c r="C199" s="108"/>
      <c r="D199" s="106"/>
      <c r="E199" s="106"/>
      <c r="F199" s="106"/>
      <c r="G199" s="106"/>
      <c r="H199" s="106"/>
      <c r="I199" s="106"/>
      <c r="J199" s="106"/>
      <c r="K199" s="106"/>
      <c r="L199" s="106"/>
      <c r="M199" s="106"/>
      <c r="N199" s="106"/>
      <c r="O199" s="106"/>
      <c r="P199" s="108"/>
      <c r="Q199" s="108"/>
      <c r="R199" s="168" t="str">
        <f t="shared" si="22"/>
        <v>MISSING</v>
      </c>
      <c r="S199" s="167" t="str">
        <f t="shared" si="23"/>
        <v/>
      </c>
      <c r="T199" s="107"/>
      <c r="U199" s="172" t="str">
        <f t="shared" si="21"/>
        <v>no</v>
      </c>
      <c r="V199" s="106"/>
      <c r="W199" s="106"/>
      <c r="X199" s="106"/>
      <c r="Y199" s="106"/>
      <c r="Z199" s="106"/>
      <c r="AA199" s="106"/>
      <c r="AB199" s="106"/>
      <c r="AC199" s="106"/>
      <c r="AD199" s="106"/>
      <c r="AE199" s="106"/>
      <c r="AF199" s="106"/>
      <c r="AG199" s="106"/>
      <c r="AH199" s="106"/>
      <c r="AI199" s="106"/>
      <c r="AJ199" s="168" t="str">
        <f t="shared" si="24"/>
        <v>MISSING</v>
      </c>
      <c r="AK199" s="167" t="str">
        <f t="shared" si="25"/>
        <v/>
      </c>
      <c r="AL199" s="176" t="str">
        <f t="shared" si="26"/>
        <v>MISSSING</v>
      </c>
      <c r="AM199" s="176" t="str">
        <f t="shared" si="27"/>
        <v>yes</v>
      </c>
      <c r="AN199" s="108"/>
      <c r="AO199" s="108"/>
      <c r="AP199" s="108"/>
      <c r="AQ199" s="127"/>
      <c r="AR199" s="125"/>
      <c r="AS199" s="125"/>
      <c r="AT199" s="125"/>
      <c r="AU199" s="123"/>
      <c r="AV199" s="11"/>
    </row>
    <row r="200" spans="1:49">
      <c r="A200" s="2"/>
      <c r="B200" s="114"/>
      <c r="C200" s="108"/>
      <c r="D200" s="106"/>
      <c r="E200" s="106"/>
      <c r="F200" s="106"/>
      <c r="G200" s="106"/>
      <c r="H200" s="106"/>
      <c r="I200" s="106"/>
      <c r="J200" s="106"/>
      <c r="K200" s="106"/>
      <c r="L200" s="106"/>
      <c r="M200" s="106"/>
      <c r="N200" s="106"/>
      <c r="O200" s="106"/>
      <c r="P200" s="108"/>
      <c r="Q200" s="108"/>
      <c r="R200" s="168" t="str">
        <f t="shared" si="22"/>
        <v>MISSING</v>
      </c>
      <c r="S200" s="167" t="str">
        <f t="shared" si="23"/>
        <v/>
      </c>
      <c r="U200" s="172" t="str">
        <f t="shared" si="21"/>
        <v>no</v>
      </c>
      <c r="V200" s="106"/>
      <c r="W200" s="106"/>
      <c r="X200" s="106"/>
      <c r="Y200" s="106"/>
      <c r="Z200" s="106"/>
      <c r="AA200" s="106"/>
      <c r="AB200" s="106"/>
      <c r="AC200" s="106"/>
      <c r="AD200" s="106"/>
      <c r="AE200" s="106"/>
      <c r="AF200" s="106"/>
      <c r="AG200" s="106"/>
      <c r="AH200" s="106"/>
      <c r="AI200" s="106"/>
      <c r="AJ200" s="168" t="str">
        <f t="shared" si="24"/>
        <v>MISSING</v>
      </c>
      <c r="AK200" s="167" t="str">
        <f t="shared" si="25"/>
        <v/>
      </c>
      <c r="AL200" s="176" t="str">
        <f t="shared" si="26"/>
        <v>MISSSING</v>
      </c>
      <c r="AM200" s="176" t="str">
        <f t="shared" si="27"/>
        <v>yes</v>
      </c>
      <c r="AN200" s="108"/>
      <c r="AO200" s="108"/>
      <c r="AP200" s="108"/>
      <c r="AQ200" s="127"/>
      <c r="AR200" s="126"/>
      <c r="AS200" s="126"/>
      <c r="AT200" s="126"/>
      <c r="AV200" s="11"/>
      <c r="AW200"/>
    </row>
    <row r="201" spans="1:49">
      <c r="B201" s="114"/>
      <c r="C201" s="108"/>
      <c r="D201" s="106"/>
      <c r="E201" s="106"/>
      <c r="F201" s="106"/>
      <c r="G201" s="106"/>
      <c r="H201" s="106"/>
      <c r="I201" s="106"/>
      <c r="J201" s="106"/>
      <c r="K201" s="106"/>
      <c r="L201" s="106"/>
      <c r="M201" s="106"/>
      <c r="N201" s="106"/>
      <c r="O201" s="106"/>
      <c r="P201" s="108"/>
      <c r="Q201" s="108"/>
      <c r="R201" s="168" t="str">
        <f t="shared" si="22"/>
        <v>MISSING</v>
      </c>
      <c r="S201" s="167" t="str">
        <f t="shared" si="23"/>
        <v/>
      </c>
      <c r="U201" s="172" t="str">
        <f t="shared" si="21"/>
        <v>no</v>
      </c>
      <c r="V201" s="106"/>
      <c r="W201" s="106"/>
      <c r="X201" s="106"/>
      <c r="Y201" s="106"/>
      <c r="Z201" s="106"/>
      <c r="AA201" s="106"/>
      <c r="AB201" s="106"/>
      <c r="AC201" s="106"/>
      <c r="AD201" s="106"/>
      <c r="AE201" s="106"/>
      <c r="AF201" s="106"/>
      <c r="AG201" s="106"/>
      <c r="AH201" s="106"/>
      <c r="AI201" s="106"/>
      <c r="AJ201" s="168" t="str">
        <f t="shared" si="24"/>
        <v>MISSING</v>
      </c>
      <c r="AK201" s="167" t="str">
        <f t="shared" si="25"/>
        <v/>
      </c>
      <c r="AL201" s="176" t="str">
        <f t="shared" si="26"/>
        <v>MISSSING</v>
      </c>
      <c r="AM201" s="176" t="str">
        <f t="shared" si="27"/>
        <v>yes</v>
      </c>
      <c r="AN201" s="108"/>
      <c r="AO201" s="108"/>
      <c r="AP201" s="108"/>
      <c r="AQ201" s="127"/>
      <c r="AV201" s="11"/>
      <c r="AW201"/>
    </row>
    <row r="202" spans="1:49">
      <c r="B202" s="114"/>
      <c r="C202" s="108"/>
      <c r="D202" s="106"/>
      <c r="E202" s="106"/>
      <c r="F202" s="106"/>
      <c r="G202" s="106"/>
      <c r="H202" s="106"/>
      <c r="I202" s="106"/>
      <c r="J202" s="106"/>
      <c r="K202" s="106"/>
      <c r="L202" s="106"/>
      <c r="M202" s="106"/>
      <c r="N202" s="106"/>
      <c r="O202" s="106"/>
      <c r="P202" s="108"/>
      <c r="Q202" s="108"/>
      <c r="R202" s="168" t="str">
        <f t="shared" si="22"/>
        <v>MISSING</v>
      </c>
      <c r="S202" s="167" t="str">
        <f t="shared" si="23"/>
        <v/>
      </c>
      <c r="U202" s="172" t="str">
        <f t="shared" si="21"/>
        <v>no</v>
      </c>
      <c r="V202" s="106"/>
      <c r="W202" s="106"/>
      <c r="X202" s="106"/>
      <c r="Y202" s="106"/>
      <c r="Z202" s="106"/>
      <c r="AA202" s="106"/>
      <c r="AB202" s="106"/>
      <c r="AC202" s="106"/>
      <c r="AD202" s="106"/>
      <c r="AE202" s="106"/>
      <c r="AF202" s="106"/>
      <c r="AG202" s="106"/>
      <c r="AH202" s="106"/>
      <c r="AI202" s="106"/>
      <c r="AJ202" s="168" t="str">
        <f t="shared" si="24"/>
        <v>MISSING</v>
      </c>
      <c r="AK202" s="167" t="str">
        <f t="shared" si="25"/>
        <v/>
      </c>
      <c r="AL202" s="176" t="str">
        <f t="shared" si="26"/>
        <v>MISSSING</v>
      </c>
      <c r="AM202" s="176" t="str">
        <f t="shared" si="27"/>
        <v>yes</v>
      </c>
      <c r="AN202" s="108"/>
      <c r="AO202" s="108"/>
      <c r="AP202" s="108"/>
      <c r="AQ202" s="127"/>
      <c r="AV202" s="11"/>
      <c r="AW202"/>
    </row>
    <row r="203" spans="1:49">
      <c r="B203" s="114"/>
      <c r="C203" s="108"/>
      <c r="D203" s="106"/>
      <c r="E203" s="106"/>
      <c r="F203" s="106"/>
      <c r="G203" s="106"/>
      <c r="H203" s="106"/>
      <c r="I203" s="106"/>
      <c r="J203" s="106"/>
      <c r="K203" s="106"/>
      <c r="L203" s="106"/>
      <c r="M203" s="106"/>
      <c r="N203" s="106"/>
      <c r="O203" s="106"/>
      <c r="P203" s="108"/>
      <c r="Q203" s="108"/>
      <c r="R203" s="168" t="str">
        <f t="shared" si="22"/>
        <v>MISSING</v>
      </c>
      <c r="S203" s="167" t="str">
        <f t="shared" si="23"/>
        <v/>
      </c>
      <c r="U203" s="172" t="str">
        <f t="shared" si="21"/>
        <v>no</v>
      </c>
      <c r="V203" s="106"/>
      <c r="W203" s="106"/>
      <c r="X203" s="106"/>
      <c r="Y203" s="106"/>
      <c r="Z203" s="106"/>
      <c r="AA203" s="106"/>
      <c r="AB203" s="106"/>
      <c r="AC203" s="106"/>
      <c r="AD203" s="106"/>
      <c r="AE203" s="106"/>
      <c r="AF203" s="106"/>
      <c r="AG203" s="106"/>
      <c r="AH203" s="106"/>
      <c r="AI203" s="106"/>
      <c r="AJ203" s="168" t="str">
        <f t="shared" si="24"/>
        <v>MISSING</v>
      </c>
      <c r="AK203" s="167" t="str">
        <f t="shared" si="25"/>
        <v/>
      </c>
      <c r="AL203" s="176" t="str">
        <f t="shared" si="26"/>
        <v>MISSSING</v>
      </c>
      <c r="AM203" s="176" t="str">
        <f t="shared" si="27"/>
        <v>yes</v>
      </c>
      <c r="AN203" s="108"/>
      <c r="AO203" s="108"/>
      <c r="AP203" s="108"/>
      <c r="AQ203" s="127"/>
      <c r="AV203" s="11"/>
      <c r="AW203"/>
    </row>
    <row r="204" spans="1:49">
      <c r="B204" s="114"/>
      <c r="C204" s="108"/>
      <c r="D204" s="106"/>
      <c r="E204" s="106"/>
      <c r="F204" s="106"/>
      <c r="G204" s="106"/>
      <c r="H204" s="106"/>
      <c r="I204" s="106"/>
      <c r="J204" s="106"/>
      <c r="K204" s="106"/>
      <c r="L204" s="106"/>
      <c r="M204" s="106"/>
      <c r="N204" s="106"/>
      <c r="O204" s="106"/>
      <c r="P204" s="108"/>
      <c r="Q204" s="108"/>
      <c r="R204" s="168" t="str">
        <f t="shared" si="22"/>
        <v>MISSING</v>
      </c>
      <c r="S204" s="167" t="str">
        <f t="shared" si="23"/>
        <v/>
      </c>
      <c r="U204" s="172" t="str">
        <f t="shared" si="21"/>
        <v>no</v>
      </c>
      <c r="V204" s="106"/>
      <c r="W204" s="106"/>
      <c r="X204" s="106"/>
      <c r="Y204" s="106"/>
      <c r="Z204" s="106"/>
      <c r="AA204" s="106"/>
      <c r="AB204" s="106"/>
      <c r="AC204" s="106"/>
      <c r="AD204" s="106"/>
      <c r="AE204" s="106"/>
      <c r="AF204" s="106"/>
      <c r="AG204" s="106"/>
      <c r="AH204" s="106"/>
      <c r="AI204" s="106"/>
      <c r="AJ204" s="168" t="str">
        <f t="shared" si="24"/>
        <v>MISSING</v>
      </c>
      <c r="AK204" s="167" t="str">
        <f t="shared" si="25"/>
        <v/>
      </c>
      <c r="AL204" s="176" t="str">
        <f t="shared" si="26"/>
        <v>MISSSING</v>
      </c>
      <c r="AM204" s="176" t="str">
        <f t="shared" si="27"/>
        <v>yes</v>
      </c>
      <c r="AN204" s="108"/>
      <c r="AO204" s="108"/>
      <c r="AP204" s="108"/>
      <c r="AQ204" s="127"/>
      <c r="AV204" s="11"/>
      <c r="AW204"/>
    </row>
    <row r="205" spans="1:49">
      <c r="B205" s="114"/>
      <c r="C205" s="108"/>
      <c r="D205" s="106"/>
      <c r="E205" s="106"/>
      <c r="F205" s="106"/>
      <c r="G205" s="106"/>
      <c r="H205" s="106"/>
      <c r="I205" s="106"/>
      <c r="J205" s="106"/>
      <c r="K205" s="106"/>
      <c r="L205" s="106"/>
      <c r="M205" s="106"/>
      <c r="N205" s="106"/>
      <c r="O205" s="106"/>
      <c r="P205" s="108"/>
      <c r="Q205" s="108"/>
      <c r="R205" s="168" t="str">
        <f t="shared" si="22"/>
        <v>MISSING</v>
      </c>
      <c r="S205" s="167" t="str">
        <f t="shared" si="23"/>
        <v/>
      </c>
      <c r="U205" s="172" t="str">
        <f t="shared" si="21"/>
        <v>no</v>
      </c>
      <c r="V205" s="106"/>
      <c r="W205" s="106"/>
      <c r="X205" s="106"/>
      <c r="Y205" s="106"/>
      <c r="Z205" s="106"/>
      <c r="AA205" s="106"/>
      <c r="AB205" s="106"/>
      <c r="AC205" s="106"/>
      <c r="AD205" s="106"/>
      <c r="AE205" s="106"/>
      <c r="AF205" s="106"/>
      <c r="AG205" s="106"/>
      <c r="AH205" s="106"/>
      <c r="AI205" s="106"/>
      <c r="AJ205" s="168" t="str">
        <f t="shared" si="24"/>
        <v>MISSING</v>
      </c>
      <c r="AK205" s="167" t="str">
        <f t="shared" si="25"/>
        <v/>
      </c>
      <c r="AL205" s="176" t="str">
        <f t="shared" si="26"/>
        <v>MISSSING</v>
      </c>
      <c r="AM205" s="176" t="str">
        <f t="shared" si="27"/>
        <v>yes</v>
      </c>
      <c r="AN205" s="108"/>
      <c r="AO205" s="108"/>
      <c r="AP205" s="108"/>
      <c r="AQ205" s="127"/>
      <c r="AV205" s="11"/>
      <c r="AW205"/>
    </row>
    <row r="206" spans="1:49">
      <c r="B206" s="114"/>
      <c r="C206" s="108"/>
      <c r="D206" s="106"/>
      <c r="E206" s="106"/>
      <c r="F206" s="106"/>
      <c r="G206" s="106"/>
      <c r="H206" s="106"/>
      <c r="I206" s="106"/>
      <c r="J206" s="106"/>
      <c r="K206" s="106"/>
      <c r="L206" s="106"/>
      <c r="M206" s="106"/>
      <c r="N206" s="106"/>
      <c r="O206" s="106"/>
      <c r="P206" s="108"/>
      <c r="Q206" s="108"/>
      <c r="R206" s="168" t="str">
        <f t="shared" si="22"/>
        <v>MISSING</v>
      </c>
      <c r="S206" s="167" t="str">
        <f t="shared" si="23"/>
        <v/>
      </c>
      <c r="U206" s="172" t="str">
        <f t="shared" si="21"/>
        <v>no</v>
      </c>
      <c r="V206" s="106"/>
      <c r="W206" s="106"/>
      <c r="X206" s="106"/>
      <c r="Y206" s="106"/>
      <c r="Z206" s="106"/>
      <c r="AA206" s="106"/>
      <c r="AB206" s="106"/>
      <c r="AC206" s="106"/>
      <c r="AD206" s="106"/>
      <c r="AE206" s="106"/>
      <c r="AF206" s="106"/>
      <c r="AG206" s="106"/>
      <c r="AH206" s="106"/>
      <c r="AI206" s="106"/>
      <c r="AJ206" s="168" t="str">
        <f t="shared" si="24"/>
        <v>MISSING</v>
      </c>
      <c r="AK206" s="167" t="str">
        <f t="shared" si="25"/>
        <v/>
      </c>
      <c r="AL206" s="176" t="str">
        <f t="shared" si="26"/>
        <v>MISSSING</v>
      </c>
      <c r="AM206" s="176" t="str">
        <f t="shared" si="27"/>
        <v>yes</v>
      </c>
      <c r="AN206" s="108"/>
      <c r="AO206" s="108"/>
      <c r="AP206" s="108"/>
      <c r="AQ206" s="127"/>
      <c r="AV206" s="11"/>
      <c r="AW206"/>
    </row>
    <row r="207" spans="1:49">
      <c r="B207" s="114"/>
      <c r="C207" s="108"/>
      <c r="D207" s="106"/>
      <c r="E207" s="106"/>
      <c r="F207" s="106"/>
      <c r="G207" s="106"/>
      <c r="H207" s="106"/>
      <c r="I207" s="106"/>
      <c r="J207" s="106"/>
      <c r="K207" s="106"/>
      <c r="L207" s="106"/>
      <c r="M207" s="106"/>
      <c r="N207" s="106"/>
      <c r="O207" s="106"/>
      <c r="P207" s="108"/>
      <c r="Q207" s="108"/>
      <c r="R207" s="168" t="str">
        <f t="shared" si="22"/>
        <v>MISSING</v>
      </c>
      <c r="S207" s="167" t="str">
        <f t="shared" si="23"/>
        <v/>
      </c>
      <c r="U207" s="172" t="str">
        <f t="shared" si="21"/>
        <v>no</v>
      </c>
      <c r="V207" s="106"/>
      <c r="W207" s="106"/>
      <c r="X207" s="106"/>
      <c r="Y207" s="106"/>
      <c r="Z207" s="106"/>
      <c r="AA207" s="106"/>
      <c r="AB207" s="106"/>
      <c r="AC207" s="106"/>
      <c r="AD207" s="106"/>
      <c r="AE207" s="106"/>
      <c r="AF207" s="106"/>
      <c r="AG207" s="106"/>
      <c r="AH207" s="106"/>
      <c r="AI207" s="106"/>
      <c r="AJ207" s="168" t="str">
        <f t="shared" si="24"/>
        <v>MISSING</v>
      </c>
      <c r="AK207" s="167" t="str">
        <f t="shared" si="25"/>
        <v/>
      </c>
      <c r="AL207" s="176" t="str">
        <f t="shared" si="26"/>
        <v>MISSSING</v>
      </c>
      <c r="AM207" s="176" t="str">
        <f t="shared" si="27"/>
        <v>yes</v>
      </c>
      <c r="AN207" s="108"/>
      <c r="AO207" s="108"/>
      <c r="AP207" s="108"/>
      <c r="AQ207" s="127"/>
      <c r="AV207" s="11"/>
      <c r="AW207"/>
    </row>
    <row r="208" spans="1:49">
      <c r="B208" s="114"/>
      <c r="C208" s="108"/>
      <c r="D208" s="106"/>
      <c r="E208" s="106"/>
      <c r="F208" s="106"/>
      <c r="G208" s="106"/>
      <c r="H208" s="106"/>
      <c r="I208" s="106"/>
      <c r="J208" s="106"/>
      <c r="K208" s="106"/>
      <c r="L208" s="106"/>
      <c r="M208" s="106"/>
      <c r="N208" s="106"/>
      <c r="O208" s="106"/>
      <c r="P208" s="108"/>
      <c r="Q208" s="108"/>
      <c r="R208" s="168" t="str">
        <f t="shared" si="22"/>
        <v>MISSING</v>
      </c>
      <c r="S208" s="167" t="str">
        <f t="shared" si="23"/>
        <v/>
      </c>
      <c r="U208" s="172" t="str">
        <f t="shared" si="21"/>
        <v>no</v>
      </c>
      <c r="V208" s="106"/>
      <c r="W208" s="106"/>
      <c r="X208" s="106"/>
      <c r="Y208" s="106"/>
      <c r="Z208" s="106"/>
      <c r="AA208" s="106"/>
      <c r="AB208" s="106"/>
      <c r="AC208" s="106"/>
      <c r="AD208" s="106"/>
      <c r="AE208" s="106"/>
      <c r="AF208" s="106"/>
      <c r="AG208" s="106"/>
      <c r="AH208" s="106"/>
      <c r="AI208" s="106"/>
      <c r="AJ208" s="168" t="str">
        <f t="shared" si="24"/>
        <v>MISSING</v>
      </c>
      <c r="AK208" s="167" t="str">
        <f t="shared" si="25"/>
        <v/>
      </c>
      <c r="AL208" s="176" t="str">
        <f t="shared" si="26"/>
        <v>MISSSING</v>
      </c>
      <c r="AM208" s="176" t="str">
        <f t="shared" si="27"/>
        <v>yes</v>
      </c>
      <c r="AN208" s="108"/>
      <c r="AO208" s="108"/>
      <c r="AP208" s="108"/>
      <c r="AQ208" s="127"/>
      <c r="AV208" s="11"/>
      <c r="AW208"/>
    </row>
    <row r="209" spans="2:49">
      <c r="B209" s="114"/>
      <c r="C209" s="108"/>
      <c r="D209" s="106"/>
      <c r="E209" s="106"/>
      <c r="F209" s="106"/>
      <c r="G209" s="106"/>
      <c r="H209" s="106"/>
      <c r="I209" s="106"/>
      <c r="J209" s="106"/>
      <c r="K209" s="106"/>
      <c r="L209" s="106"/>
      <c r="M209" s="106"/>
      <c r="N209" s="106"/>
      <c r="O209" s="106"/>
      <c r="P209" s="108"/>
      <c r="Q209" s="108"/>
      <c r="R209" s="168" t="str">
        <f t="shared" si="22"/>
        <v>MISSING</v>
      </c>
      <c r="S209" s="167" t="str">
        <f t="shared" si="23"/>
        <v/>
      </c>
      <c r="U209" s="172" t="str">
        <f t="shared" si="21"/>
        <v>no</v>
      </c>
      <c r="V209" s="106"/>
      <c r="W209" s="106"/>
      <c r="X209" s="106"/>
      <c r="Y209" s="106"/>
      <c r="Z209" s="106"/>
      <c r="AA209" s="106"/>
      <c r="AB209" s="106"/>
      <c r="AC209" s="106"/>
      <c r="AD209" s="106"/>
      <c r="AE209" s="106"/>
      <c r="AF209" s="106"/>
      <c r="AG209" s="106"/>
      <c r="AH209" s="106"/>
      <c r="AI209" s="106"/>
      <c r="AJ209" s="168" t="str">
        <f t="shared" si="24"/>
        <v>MISSING</v>
      </c>
      <c r="AK209" s="167" t="str">
        <f t="shared" si="25"/>
        <v/>
      </c>
      <c r="AL209" s="176" t="str">
        <f t="shared" si="26"/>
        <v>MISSSING</v>
      </c>
      <c r="AM209" s="176" t="str">
        <f t="shared" si="27"/>
        <v>yes</v>
      </c>
      <c r="AN209" s="108"/>
      <c r="AO209" s="108"/>
      <c r="AP209" s="108"/>
      <c r="AQ209" s="127"/>
      <c r="AV209" s="11"/>
      <c r="AW209"/>
    </row>
    <row r="210" spans="2:49">
      <c r="B210" s="114"/>
      <c r="C210" s="108"/>
      <c r="D210" s="106"/>
      <c r="E210" s="106"/>
      <c r="F210" s="106"/>
      <c r="G210" s="106"/>
      <c r="H210" s="106"/>
      <c r="I210" s="106"/>
      <c r="J210" s="106"/>
      <c r="K210" s="106"/>
      <c r="L210" s="106"/>
      <c r="M210" s="106"/>
      <c r="N210" s="106"/>
      <c r="O210" s="106"/>
      <c r="P210" s="108"/>
      <c r="Q210" s="108"/>
      <c r="R210" s="168" t="str">
        <f t="shared" si="22"/>
        <v>MISSING</v>
      </c>
      <c r="S210" s="167" t="str">
        <f t="shared" si="23"/>
        <v/>
      </c>
      <c r="U210" s="172" t="str">
        <f t="shared" si="21"/>
        <v>no</v>
      </c>
      <c r="V210" s="106"/>
      <c r="W210" s="106"/>
      <c r="X210" s="106"/>
      <c r="Y210" s="106"/>
      <c r="Z210" s="106"/>
      <c r="AA210" s="106"/>
      <c r="AB210" s="106"/>
      <c r="AC210" s="106"/>
      <c r="AD210" s="106"/>
      <c r="AE210" s="106"/>
      <c r="AF210" s="106"/>
      <c r="AG210" s="106"/>
      <c r="AH210" s="106"/>
      <c r="AI210" s="106"/>
      <c r="AJ210" s="168" t="str">
        <f t="shared" si="24"/>
        <v>MISSING</v>
      </c>
      <c r="AK210" s="167" t="str">
        <f t="shared" si="25"/>
        <v/>
      </c>
      <c r="AL210" s="176" t="str">
        <f t="shared" si="26"/>
        <v>MISSSING</v>
      </c>
      <c r="AM210" s="176" t="str">
        <f t="shared" si="27"/>
        <v>yes</v>
      </c>
      <c r="AN210" s="108"/>
      <c r="AO210" s="108"/>
      <c r="AP210" s="108"/>
      <c r="AQ210" s="127"/>
      <c r="AV210" s="11"/>
      <c r="AW210"/>
    </row>
    <row r="211" spans="2:49">
      <c r="B211" s="114"/>
      <c r="C211" s="108"/>
      <c r="D211" s="106"/>
      <c r="E211" s="106"/>
      <c r="F211" s="106"/>
      <c r="G211" s="106"/>
      <c r="H211" s="106"/>
      <c r="I211" s="106"/>
      <c r="J211" s="106"/>
      <c r="K211" s="106"/>
      <c r="L211" s="106"/>
      <c r="M211" s="106"/>
      <c r="N211" s="106"/>
      <c r="O211" s="106"/>
      <c r="P211" s="108"/>
      <c r="Q211" s="108"/>
      <c r="R211" s="168" t="str">
        <f t="shared" si="22"/>
        <v>MISSING</v>
      </c>
      <c r="S211" s="167" t="str">
        <f t="shared" si="23"/>
        <v/>
      </c>
      <c r="U211" s="172" t="str">
        <f t="shared" si="21"/>
        <v>no</v>
      </c>
      <c r="V211" s="106"/>
      <c r="W211" s="106"/>
      <c r="X211" s="106"/>
      <c r="Y211" s="106"/>
      <c r="Z211" s="106"/>
      <c r="AA211" s="106"/>
      <c r="AB211" s="106"/>
      <c r="AC211" s="106"/>
      <c r="AD211" s="106"/>
      <c r="AE211" s="106"/>
      <c r="AF211" s="106"/>
      <c r="AG211" s="106"/>
      <c r="AH211" s="106"/>
      <c r="AI211" s="106"/>
      <c r="AJ211" s="168" t="str">
        <f t="shared" si="24"/>
        <v>MISSING</v>
      </c>
      <c r="AK211" s="167" t="str">
        <f t="shared" si="25"/>
        <v/>
      </c>
      <c r="AL211" s="176" t="str">
        <f t="shared" si="26"/>
        <v>MISSSING</v>
      </c>
      <c r="AM211" s="176" t="str">
        <f t="shared" si="27"/>
        <v>yes</v>
      </c>
      <c r="AN211" s="108"/>
      <c r="AO211" s="108"/>
      <c r="AP211" s="108"/>
      <c r="AQ211" s="127"/>
      <c r="AV211" s="11"/>
      <c r="AW211"/>
    </row>
    <row r="212" spans="2:49">
      <c r="B212" s="114"/>
      <c r="C212" s="108"/>
      <c r="D212" s="106"/>
      <c r="E212" s="106"/>
      <c r="F212" s="106"/>
      <c r="G212" s="106"/>
      <c r="H212" s="106"/>
      <c r="I212" s="106"/>
      <c r="J212" s="106"/>
      <c r="K212" s="106"/>
      <c r="L212" s="106"/>
      <c r="M212" s="106"/>
      <c r="N212" s="106"/>
      <c r="O212" s="106"/>
      <c r="P212" s="108"/>
      <c r="Q212" s="108"/>
      <c r="R212" s="168" t="str">
        <f t="shared" si="22"/>
        <v>MISSING</v>
      </c>
      <c r="S212" s="167" t="str">
        <f t="shared" si="23"/>
        <v/>
      </c>
      <c r="U212" s="172" t="str">
        <f t="shared" si="21"/>
        <v>no</v>
      </c>
      <c r="V212" s="106"/>
      <c r="W212" s="106"/>
      <c r="X212" s="106"/>
      <c r="Y212" s="106"/>
      <c r="Z212" s="106"/>
      <c r="AA212" s="106"/>
      <c r="AB212" s="106"/>
      <c r="AC212" s="106"/>
      <c r="AD212" s="106"/>
      <c r="AE212" s="106"/>
      <c r="AF212" s="106"/>
      <c r="AG212" s="106"/>
      <c r="AH212" s="106"/>
      <c r="AI212" s="106"/>
      <c r="AJ212" s="168" t="str">
        <f t="shared" si="24"/>
        <v>MISSING</v>
      </c>
      <c r="AK212" s="167" t="str">
        <f t="shared" si="25"/>
        <v/>
      </c>
      <c r="AL212" s="176" t="str">
        <f t="shared" si="26"/>
        <v>MISSSING</v>
      </c>
      <c r="AM212" s="176" t="str">
        <f t="shared" si="27"/>
        <v>yes</v>
      </c>
      <c r="AN212" s="108"/>
      <c r="AO212" s="108"/>
      <c r="AP212" s="108"/>
      <c r="AQ212" s="127"/>
      <c r="AV212" s="11"/>
      <c r="AW212"/>
    </row>
    <row r="213" spans="2:49">
      <c r="B213" s="114"/>
      <c r="C213" s="108"/>
      <c r="D213" s="106"/>
      <c r="E213" s="106"/>
      <c r="F213" s="106"/>
      <c r="G213" s="106"/>
      <c r="H213" s="106"/>
      <c r="I213" s="106"/>
      <c r="J213" s="106"/>
      <c r="K213" s="106"/>
      <c r="L213" s="106"/>
      <c r="M213" s="106"/>
      <c r="N213" s="106"/>
      <c r="O213" s="106"/>
      <c r="P213" s="108"/>
      <c r="Q213" s="108"/>
      <c r="R213" s="168" t="str">
        <f t="shared" si="22"/>
        <v>MISSING</v>
      </c>
      <c r="S213" s="167" t="str">
        <f t="shared" si="23"/>
        <v/>
      </c>
      <c r="U213" s="172" t="str">
        <f t="shared" si="21"/>
        <v>no</v>
      </c>
      <c r="V213" s="106"/>
      <c r="W213" s="106"/>
      <c r="X213" s="106"/>
      <c r="Y213" s="106"/>
      <c r="Z213" s="106"/>
      <c r="AA213" s="106"/>
      <c r="AB213" s="106"/>
      <c r="AC213" s="106"/>
      <c r="AD213" s="106"/>
      <c r="AE213" s="106"/>
      <c r="AF213" s="106"/>
      <c r="AG213" s="106"/>
      <c r="AH213" s="106"/>
      <c r="AI213" s="106"/>
      <c r="AJ213" s="168" t="str">
        <f t="shared" si="24"/>
        <v>MISSING</v>
      </c>
      <c r="AK213" s="167" t="str">
        <f t="shared" si="25"/>
        <v/>
      </c>
      <c r="AL213" s="176" t="str">
        <f t="shared" si="26"/>
        <v>MISSSING</v>
      </c>
      <c r="AM213" s="176" t="str">
        <f t="shared" si="27"/>
        <v>yes</v>
      </c>
      <c r="AN213" s="108"/>
      <c r="AO213" s="108"/>
      <c r="AP213" s="108"/>
      <c r="AQ213" s="127"/>
      <c r="AV213" s="11"/>
      <c r="AW213"/>
    </row>
    <row r="214" spans="2:49">
      <c r="B214" s="114"/>
      <c r="C214" s="108"/>
      <c r="D214" s="106"/>
      <c r="E214" s="106"/>
      <c r="F214" s="106"/>
      <c r="G214" s="106"/>
      <c r="H214" s="106"/>
      <c r="I214" s="106"/>
      <c r="J214" s="106"/>
      <c r="K214" s="106"/>
      <c r="L214" s="106"/>
      <c r="M214" s="106"/>
      <c r="N214" s="106"/>
      <c r="O214" s="106"/>
      <c r="P214" s="108"/>
      <c r="Q214" s="108"/>
      <c r="R214" s="168" t="str">
        <f t="shared" si="22"/>
        <v>MISSING</v>
      </c>
      <c r="S214" s="167" t="str">
        <f t="shared" si="23"/>
        <v/>
      </c>
      <c r="U214" s="172" t="str">
        <f t="shared" si="21"/>
        <v>no</v>
      </c>
      <c r="V214" s="106"/>
      <c r="W214" s="106"/>
      <c r="X214" s="106"/>
      <c r="Y214" s="106"/>
      <c r="Z214" s="106"/>
      <c r="AA214" s="106"/>
      <c r="AB214" s="106"/>
      <c r="AC214" s="106"/>
      <c r="AD214" s="106"/>
      <c r="AE214" s="106"/>
      <c r="AF214" s="106"/>
      <c r="AG214" s="106"/>
      <c r="AH214" s="106"/>
      <c r="AI214" s="106"/>
      <c r="AJ214" s="168" t="str">
        <f t="shared" si="24"/>
        <v>MISSING</v>
      </c>
      <c r="AK214" s="167" t="str">
        <f t="shared" si="25"/>
        <v/>
      </c>
      <c r="AL214" s="176" t="str">
        <f t="shared" si="26"/>
        <v>MISSSING</v>
      </c>
      <c r="AM214" s="176" t="str">
        <f t="shared" si="27"/>
        <v>yes</v>
      </c>
      <c r="AN214" s="108"/>
      <c r="AO214" s="108"/>
      <c r="AP214" s="108"/>
      <c r="AQ214" s="127"/>
      <c r="AV214" s="11"/>
      <c r="AW214"/>
    </row>
    <row r="215" spans="2:49">
      <c r="B215" s="114"/>
      <c r="C215" s="108"/>
      <c r="D215" s="106"/>
      <c r="E215" s="106"/>
      <c r="F215" s="106"/>
      <c r="G215" s="106"/>
      <c r="H215" s="106"/>
      <c r="I215" s="106"/>
      <c r="J215" s="106"/>
      <c r="K215" s="106"/>
      <c r="L215" s="106"/>
      <c r="M215" s="106"/>
      <c r="N215" s="106"/>
      <c r="O215" s="106"/>
      <c r="P215" s="108"/>
      <c r="Q215" s="108"/>
      <c r="R215" s="168" t="str">
        <f t="shared" si="22"/>
        <v>MISSING</v>
      </c>
      <c r="S215" s="167" t="str">
        <f t="shared" si="23"/>
        <v/>
      </c>
      <c r="U215" s="172" t="str">
        <f t="shared" si="21"/>
        <v>no</v>
      </c>
      <c r="V215" s="106"/>
      <c r="W215" s="106"/>
      <c r="X215" s="106"/>
      <c r="Y215" s="106"/>
      <c r="Z215" s="106"/>
      <c r="AA215" s="106"/>
      <c r="AB215" s="106"/>
      <c r="AC215" s="106"/>
      <c r="AD215" s="106"/>
      <c r="AE215" s="106"/>
      <c r="AF215" s="106"/>
      <c r="AG215" s="106"/>
      <c r="AH215" s="106"/>
      <c r="AI215" s="106"/>
      <c r="AJ215" s="168" t="str">
        <f t="shared" si="24"/>
        <v>MISSING</v>
      </c>
      <c r="AK215" s="167" t="str">
        <f t="shared" si="25"/>
        <v/>
      </c>
      <c r="AL215" s="176" t="str">
        <f t="shared" si="26"/>
        <v>MISSSING</v>
      </c>
      <c r="AM215" s="176" t="str">
        <f t="shared" si="27"/>
        <v>yes</v>
      </c>
      <c r="AN215" s="108"/>
      <c r="AO215" s="108"/>
      <c r="AP215" s="108"/>
      <c r="AQ215" s="127"/>
      <c r="AV215" s="11"/>
      <c r="AW215"/>
    </row>
    <row r="216" spans="2:49">
      <c r="B216" s="114"/>
      <c r="C216" s="108"/>
      <c r="D216" s="106"/>
      <c r="E216" s="106"/>
      <c r="F216" s="106"/>
      <c r="G216" s="106"/>
      <c r="H216" s="106"/>
      <c r="I216" s="106"/>
      <c r="J216" s="106"/>
      <c r="K216" s="106"/>
      <c r="L216" s="106"/>
      <c r="M216" s="106"/>
      <c r="N216" s="106"/>
      <c r="O216" s="106"/>
      <c r="P216" s="108"/>
      <c r="Q216" s="108"/>
      <c r="R216" s="168" t="str">
        <f t="shared" si="22"/>
        <v>MISSING</v>
      </c>
      <c r="S216" s="167" t="str">
        <f t="shared" si="23"/>
        <v/>
      </c>
      <c r="U216" s="172" t="str">
        <f t="shared" si="21"/>
        <v>no</v>
      </c>
      <c r="V216" s="106"/>
      <c r="W216" s="106"/>
      <c r="X216" s="106"/>
      <c r="Y216" s="106"/>
      <c r="Z216" s="106"/>
      <c r="AA216" s="106"/>
      <c r="AB216" s="106"/>
      <c r="AC216" s="106"/>
      <c r="AD216" s="106"/>
      <c r="AE216" s="106"/>
      <c r="AF216" s="106"/>
      <c r="AG216" s="106"/>
      <c r="AH216" s="106"/>
      <c r="AI216" s="106"/>
      <c r="AJ216" s="168" t="str">
        <f t="shared" si="24"/>
        <v>MISSING</v>
      </c>
      <c r="AK216" s="167" t="str">
        <f t="shared" si="25"/>
        <v/>
      </c>
      <c r="AL216" s="176" t="str">
        <f t="shared" si="26"/>
        <v>MISSSING</v>
      </c>
      <c r="AM216" s="176" t="str">
        <f t="shared" si="27"/>
        <v>yes</v>
      </c>
      <c r="AN216" s="108"/>
      <c r="AO216" s="108"/>
      <c r="AP216" s="108"/>
      <c r="AQ216" s="127"/>
      <c r="AV216" s="11"/>
      <c r="AW216"/>
    </row>
    <row r="217" spans="2:49">
      <c r="B217" s="114"/>
      <c r="C217" s="108"/>
      <c r="D217" s="106"/>
      <c r="E217" s="106"/>
      <c r="F217" s="106"/>
      <c r="G217" s="106"/>
      <c r="H217" s="106"/>
      <c r="I217" s="106"/>
      <c r="J217" s="106"/>
      <c r="K217" s="106"/>
      <c r="L217" s="106"/>
      <c r="M217" s="106"/>
      <c r="N217" s="106"/>
      <c r="O217" s="106"/>
      <c r="P217" s="108"/>
      <c r="Q217" s="108"/>
      <c r="R217" s="168" t="str">
        <f t="shared" si="22"/>
        <v>MISSING</v>
      </c>
      <c r="S217" s="167" t="str">
        <f t="shared" si="23"/>
        <v/>
      </c>
      <c r="U217" s="172" t="str">
        <f t="shared" si="21"/>
        <v>no</v>
      </c>
      <c r="V217" s="106"/>
      <c r="W217" s="106"/>
      <c r="X217" s="106"/>
      <c r="Y217" s="106"/>
      <c r="Z217" s="106"/>
      <c r="AA217" s="106"/>
      <c r="AB217" s="106"/>
      <c r="AC217" s="106"/>
      <c r="AD217" s="106"/>
      <c r="AE217" s="106"/>
      <c r="AF217" s="106"/>
      <c r="AG217" s="106"/>
      <c r="AH217" s="106"/>
      <c r="AI217" s="106"/>
      <c r="AJ217" s="168" t="str">
        <f t="shared" si="24"/>
        <v>MISSING</v>
      </c>
      <c r="AK217" s="167" t="str">
        <f t="shared" si="25"/>
        <v/>
      </c>
      <c r="AL217" s="176" t="str">
        <f t="shared" si="26"/>
        <v>MISSSING</v>
      </c>
      <c r="AM217" s="176" t="str">
        <f t="shared" si="27"/>
        <v>yes</v>
      </c>
      <c r="AN217" s="108"/>
      <c r="AO217" s="108"/>
      <c r="AP217" s="108"/>
      <c r="AQ217" s="127"/>
      <c r="AV217" s="11"/>
      <c r="AW217"/>
    </row>
    <row r="218" spans="2:49">
      <c r="B218" s="114"/>
      <c r="C218" s="108"/>
      <c r="D218" s="106"/>
      <c r="E218" s="106"/>
      <c r="F218" s="106"/>
      <c r="G218" s="106"/>
      <c r="H218" s="106"/>
      <c r="I218" s="106"/>
      <c r="J218" s="106"/>
      <c r="K218" s="106"/>
      <c r="L218" s="106"/>
      <c r="M218" s="106"/>
      <c r="N218" s="106"/>
      <c r="O218" s="106"/>
      <c r="P218" s="108"/>
      <c r="Q218" s="108"/>
      <c r="R218" s="168" t="str">
        <f t="shared" si="22"/>
        <v>MISSING</v>
      </c>
      <c r="S218" s="167" t="str">
        <f t="shared" si="23"/>
        <v/>
      </c>
      <c r="U218" s="172" t="str">
        <f t="shared" si="21"/>
        <v>no</v>
      </c>
      <c r="V218" s="106"/>
      <c r="W218" s="106"/>
      <c r="X218" s="106"/>
      <c r="Y218" s="106"/>
      <c r="Z218" s="106"/>
      <c r="AA218" s="106"/>
      <c r="AB218" s="106"/>
      <c r="AC218" s="106"/>
      <c r="AD218" s="106"/>
      <c r="AE218" s="106"/>
      <c r="AF218" s="106"/>
      <c r="AG218" s="106"/>
      <c r="AH218" s="106"/>
      <c r="AI218" s="106"/>
      <c r="AJ218" s="168" t="str">
        <f t="shared" si="24"/>
        <v>MISSING</v>
      </c>
      <c r="AK218" s="167" t="str">
        <f t="shared" si="25"/>
        <v/>
      </c>
      <c r="AL218" s="176" t="str">
        <f t="shared" si="26"/>
        <v>MISSSING</v>
      </c>
      <c r="AM218" s="176" t="str">
        <f t="shared" si="27"/>
        <v>yes</v>
      </c>
      <c r="AN218" s="108"/>
      <c r="AO218" s="108"/>
      <c r="AP218" s="108"/>
      <c r="AQ218" s="127"/>
      <c r="AV218" s="11"/>
      <c r="AW218"/>
    </row>
    <row r="219" spans="2:49">
      <c r="B219" s="114"/>
      <c r="C219" s="108"/>
      <c r="D219" s="106"/>
      <c r="E219" s="106"/>
      <c r="F219" s="106"/>
      <c r="G219" s="106"/>
      <c r="H219" s="106"/>
      <c r="I219" s="106"/>
      <c r="J219" s="106"/>
      <c r="K219" s="106"/>
      <c r="L219" s="106"/>
      <c r="M219" s="106"/>
      <c r="N219" s="106"/>
      <c r="O219" s="106"/>
      <c r="P219" s="108"/>
      <c r="Q219" s="108"/>
      <c r="R219" s="168" t="str">
        <f t="shared" si="22"/>
        <v>MISSING</v>
      </c>
      <c r="S219" s="167" t="str">
        <f t="shared" si="23"/>
        <v/>
      </c>
      <c r="U219" s="172" t="str">
        <f t="shared" si="21"/>
        <v>no</v>
      </c>
      <c r="V219" s="106"/>
      <c r="W219" s="106"/>
      <c r="X219" s="106"/>
      <c r="Y219" s="106"/>
      <c r="Z219" s="106"/>
      <c r="AA219" s="106"/>
      <c r="AB219" s="106"/>
      <c r="AC219" s="106"/>
      <c r="AD219" s="106"/>
      <c r="AE219" s="106"/>
      <c r="AF219" s="106"/>
      <c r="AG219" s="106"/>
      <c r="AH219" s="106"/>
      <c r="AI219" s="106"/>
      <c r="AJ219" s="168" t="str">
        <f t="shared" si="24"/>
        <v>MISSING</v>
      </c>
      <c r="AK219" s="167" t="str">
        <f t="shared" si="25"/>
        <v/>
      </c>
      <c r="AL219" s="176" t="str">
        <f t="shared" si="26"/>
        <v>MISSSING</v>
      </c>
      <c r="AM219" s="176" t="str">
        <f t="shared" si="27"/>
        <v>yes</v>
      </c>
      <c r="AN219" s="108"/>
      <c r="AO219" s="108"/>
      <c r="AP219" s="108"/>
      <c r="AQ219" s="127"/>
      <c r="AV219" s="11"/>
      <c r="AW219"/>
    </row>
    <row r="220" spans="2:49">
      <c r="B220" s="114"/>
      <c r="C220" s="108"/>
      <c r="D220" s="106"/>
      <c r="E220" s="106"/>
      <c r="F220" s="106"/>
      <c r="G220" s="106"/>
      <c r="H220" s="106"/>
      <c r="I220" s="106"/>
      <c r="J220" s="106"/>
      <c r="K220" s="106"/>
      <c r="L220" s="106"/>
      <c r="M220" s="106"/>
      <c r="N220" s="106"/>
      <c r="O220" s="106"/>
      <c r="P220" s="108"/>
      <c r="Q220" s="108"/>
      <c r="R220" s="168" t="str">
        <f t="shared" si="22"/>
        <v>MISSING</v>
      </c>
      <c r="S220" s="167" t="str">
        <f t="shared" si="23"/>
        <v/>
      </c>
      <c r="U220" s="172" t="str">
        <f t="shared" si="21"/>
        <v>no</v>
      </c>
      <c r="V220" s="106"/>
      <c r="W220" s="106"/>
      <c r="X220" s="106"/>
      <c r="Y220" s="106"/>
      <c r="Z220" s="106"/>
      <c r="AA220" s="106"/>
      <c r="AB220" s="106"/>
      <c r="AC220" s="106"/>
      <c r="AD220" s="106"/>
      <c r="AE220" s="106"/>
      <c r="AF220" s="106"/>
      <c r="AG220" s="106"/>
      <c r="AH220" s="106"/>
      <c r="AI220" s="106"/>
      <c r="AJ220" s="168" t="str">
        <f t="shared" si="24"/>
        <v>MISSING</v>
      </c>
      <c r="AK220" s="167" t="str">
        <f t="shared" si="25"/>
        <v/>
      </c>
      <c r="AL220" s="176" t="str">
        <f t="shared" si="26"/>
        <v>MISSSING</v>
      </c>
      <c r="AM220" s="176" t="str">
        <f t="shared" si="27"/>
        <v>yes</v>
      </c>
      <c r="AN220" s="108"/>
      <c r="AO220" s="108"/>
      <c r="AP220" s="108"/>
      <c r="AQ220" s="127"/>
      <c r="AV220" s="11"/>
      <c r="AW220"/>
    </row>
    <row r="221" spans="2:49">
      <c r="B221" s="114"/>
      <c r="C221" s="108"/>
      <c r="D221" s="106"/>
      <c r="E221" s="106"/>
      <c r="F221" s="106"/>
      <c r="G221" s="106"/>
      <c r="H221" s="106"/>
      <c r="I221" s="106"/>
      <c r="J221" s="106"/>
      <c r="K221" s="106"/>
      <c r="L221" s="106"/>
      <c r="M221" s="106"/>
      <c r="N221" s="106"/>
      <c r="O221" s="106"/>
      <c r="P221" s="108"/>
      <c r="Q221" s="108"/>
      <c r="R221" s="168" t="str">
        <f t="shared" si="22"/>
        <v>MISSING</v>
      </c>
      <c r="S221" s="167" t="str">
        <f t="shared" si="23"/>
        <v/>
      </c>
      <c r="U221" s="172" t="str">
        <f t="shared" si="21"/>
        <v>no</v>
      </c>
      <c r="V221" s="106"/>
      <c r="W221" s="106"/>
      <c r="X221" s="106"/>
      <c r="Y221" s="106"/>
      <c r="Z221" s="106"/>
      <c r="AA221" s="106"/>
      <c r="AB221" s="106"/>
      <c r="AC221" s="106"/>
      <c r="AD221" s="106"/>
      <c r="AE221" s="106"/>
      <c r="AF221" s="106"/>
      <c r="AG221" s="106"/>
      <c r="AH221" s="106"/>
      <c r="AI221" s="106"/>
      <c r="AJ221" s="168" t="str">
        <f t="shared" si="24"/>
        <v>MISSING</v>
      </c>
      <c r="AK221" s="167" t="str">
        <f t="shared" si="25"/>
        <v/>
      </c>
      <c r="AL221" s="176" t="str">
        <f t="shared" si="26"/>
        <v>MISSSING</v>
      </c>
      <c r="AM221" s="176" t="str">
        <f t="shared" si="27"/>
        <v>yes</v>
      </c>
      <c r="AN221" s="108"/>
      <c r="AO221" s="108"/>
      <c r="AP221" s="108"/>
      <c r="AQ221" s="127"/>
      <c r="AV221" s="11"/>
      <c r="AW221"/>
    </row>
    <row r="222" spans="2:49">
      <c r="B222" s="114"/>
      <c r="C222" s="108"/>
      <c r="D222" s="106"/>
      <c r="E222" s="106"/>
      <c r="F222" s="106"/>
      <c r="G222" s="106"/>
      <c r="H222" s="106"/>
      <c r="I222" s="106"/>
      <c r="J222" s="106"/>
      <c r="K222" s="106"/>
      <c r="L222" s="106"/>
      <c r="M222" s="106"/>
      <c r="N222" s="106"/>
      <c r="O222" s="106"/>
      <c r="P222" s="108"/>
      <c r="Q222" s="108"/>
      <c r="R222" s="168" t="str">
        <f t="shared" si="22"/>
        <v>MISSING</v>
      </c>
      <c r="S222" s="167" t="str">
        <f t="shared" si="23"/>
        <v/>
      </c>
      <c r="U222" s="172" t="str">
        <f t="shared" si="21"/>
        <v>no</v>
      </c>
      <c r="V222" s="106"/>
      <c r="W222" s="106"/>
      <c r="X222" s="106"/>
      <c r="Y222" s="106"/>
      <c r="Z222" s="106"/>
      <c r="AA222" s="106"/>
      <c r="AB222" s="106"/>
      <c r="AC222" s="106"/>
      <c r="AD222" s="106"/>
      <c r="AE222" s="106"/>
      <c r="AF222" s="106"/>
      <c r="AG222" s="106"/>
      <c r="AH222" s="106"/>
      <c r="AI222" s="106"/>
      <c r="AJ222" s="168" t="str">
        <f t="shared" si="24"/>
        <v>MISSING</v>
      </c>
      <c r="AK222" s="167" t="str">
        <f t="shared" si="25"/>
        <v/>
      </c>
      <c r="AL222" s="176" t="str">
        <f t="shared" si="26"/>
        <v>MISSSING</v>
      </c>
      <c r="AM222" s="176" t="str">
        <f t="shared" si="27"/>
        <v>yes</v>
      </c>
      <c r="AN222" s="108"/>
      <c r="AO222" s="108"/>
      <c r="AP222" s="108"/>
      <c r="AQ222" s="127"/>
      <c r="AV222" s="11"/>
      <c r="AW222"/>
    </row>
    <row r="223" spans="2:49">
      <c r="B223" s="114"/>
      <c r="C223" s="108"/>
      <c r="D223" s="106"/>
      <c r="E223" s="106"/>
      <c r="F223" s="106"/>
      <c r="G223" s="106"/>
      <c r="H223" s="106"/>
      <c r="I223" s="106"/>
      <c r="J223" s="106"/>
      <c r="K223" s="106"/>
      <c r="L223" s="106"/>
      <c r="M223" s="106"/>
      <c r="N223" s="106"/>
      <c r="O223" s="106"/>
      <c r="P223" s="108"/>
      <c r="Q223" s="108"/>
      <c r="R223" s="168" t="str">
        <f t="shared" si="22"/>
        <v>MISSING</v>
      </c>
      <c r="S223" s="167" t="str">
        <f t="shared" si="23"/>
        <v/>
      </c>
      <c r="U223" s="172" t="str">
        <f t="shared" si="21"/>
        <v>no</v>
      </c>
      <c r="V223" s="106"/>
      <c r="W223" s="106"/>
      <c r="X223" s="106"/>
      <c r="Y223" s="106"/>
      <c r="Z223" s="106"/>
      <c r="AA223" s="106"/>
      <c r="AB223" s="106"/>
      <c r="AC223" s="106"/>
      <c r="AD223" s="106"/>
      <c r="AE223" s="106"/>
      <c r="AF223" s="106"/>
      <c r="AG223" s="106"/>
      <c r="AH223" s="106"/>
      <c r="AI223" s="106"/>
      <c r="AJ223" s="168" t="str">
        <f t="shared" si="24"/>
        <v>MISSING</v>
      </c>
      <c r="AK223" s="167" t="str">
        <f t="shared" si="25"/>
        <v/>
      </c>
      <c r="AL223" s="176" t="str">
        <f t="shared" si="26"/>
        <v>MISSSING</v>
      </c>
      <c r="AM223" s="176" t="str">
        <f t="shared" si="27"/>
        <v>yes</v>
      </c>
      <c r="AN223" s="108"/>
      <c r="AO223" s="108"/>
      <c r="AP223" s="108"/>
      <c r="AQ223" s="127"/>
      <c r="AV223" s="11"/>
      <c r="AW223"/>
    </row>
    <row r="224" spans="2:49">
      <c r="B224" s="114"/>
      <c r="C224" s="108"/>
      <c r="D224" s="106"/>
      <c r="E224" s="106"/>
      <c r="F224" s="106"/>
      <c r="G224" s="106"/>
      <c r="H224" s="106"/>
      <c r="I224" s="106"/>
      <c r="J224" s="106"/>
      <c r="K224" s="106"/>
      <c r="L224" s="106"/>
      <c r="M224" s="106"/>
      <c r="N224" s="106"/>
      <c r="O224" s="106"/>
      <c r="P224" s="108"/>
      <c r="Q224" s="108"/>
      <c r="R224" s="168" t="str">
        <f t="shared" si="22"/>
        <v>MISSING</v>
      </c>
      <c r="S224" s="167" t="str">
        <f t="shared" si="23"/>
        <v/>
      </c>
      <c r="U224" s="172" t="str">
        <f t="shared" si="21"/>
        <v>no</v>
      </c>
      <c r="V224" s="106"/>
      <c r="W224" s="106"/>
      <c r="X224" s="106"/>
      <c r="Y224" s="106"/>
      <c r="Z224" s="106"/>
      <c r="AA224" s="106"/>
      <c r="AB224" s="106"/>
      <c r="AC224" s="106"/>
      <c r="AD224" s="106"/>
      <c r="AE224" s="106"/>
      <c r="AF224" s="106"/>
      <c r="AG224" s="106"/>
      <c r="AH224" s="106"/>
      <c r="AI224" s="106"/>
      <c r="AJ224" s="168" t="str">
        <f t="shared" si="24"/>
        <v>MISSING</v>
      </c>
      <c r="AK224" s="167" t="str">
        <f t="shared" si="25"/>
        <v/>
      </c>
      <c r="AL224" s="176" t="str">
        <f t="shared" si="26"/>
        <v>MISSSING</v>
      </c>
      <c r="AM224" s="176" t="str">
        <f t="shared" si="27"/>
        <v>yes</v>
      </c>
      <c r="AN224" s="108"/>
      <c r="AO224" s="108"/>
      <c r="AP224" s="108"/>
      <c r="AQ224" s="127"/>
      <c r="AV224" s="11"/>
      <c r="AW224"/>
    </row>
    <row r="225" spans="2:49">
      <c r="B225" s="114"/>
      <c r="C225" s="108"/>
      <c r="D225" s="106"/>
      <c r="E225" s="106"/>
      <c r="F225" s="106"/>
      <c r="G225" s="106"/>
      <c r="H225" s="106"/>
      <c r="I225" s="106"/>
      <c r="J225" s="106"/>
      <c r="K225" s="106"/>
      <c r="L225" s="106"/>
      <c r="M225" s="106"/>
      <c r="N225" s="106"/>
      <c r="O225" s="106"/>
      <c r="P225" s="108"/>
      <c r="Q225" s="108"/>
      <c r="R225" s="168" t="str">
        <f t="shared" si="22"/>
        <v>MISSING</v>
      </c>
      <c r="S225" s="167" t="str">
        <f t="shared" si="23"/>
        <v/>
      </c>
      <c r="U225" s="172" t="str">
        <f t="shared" si="21"/>
        <v>no</v>
      </c>
      <c r="V225" s="106"/>
      <c r="W225" s="106"/>
      <c r="X225" s="106"/>
      <c r="Y225" s="106"/>
      <c r="Z225" s="106"/>
      <c r="AA225" s="106"/>
      <c r="AB225" s="106"/>
      <c r="AC225" s="106"/>
      <c r="AD225" s="106"/>
      <c r="AE225" s="106"/>
      <c r="AF225" s="106"/>
      <c r="AG225" s="106"/>
      <c r="AH225" s="106"/>
      <c r="AI225" s="106"/>
      <c r="AJ225" s="168" t="str">
        <f t="shared" si="24"/>
        <v>MISSING</v>
      </c>
      <c r="AK225" s="167" t="str">
        <f t="shared" si="25"/>
        <v/>
      </c>
      <c r="AL225" s="176" t="str">
        <f t="shared" si="26"/>
        <v>MISSSING</v>
      </c>
      <c r="AM225" s="176" t="str">
        <f t="shared" si="27"/>
        <v>yes</v>
      </c>
      <c r="AN225" s="108"/>
      <c r="AO225" s="108"/>
      <c r="AP225" s="108"/>
      <c r="AQ225" s="127"/>
      <c r="AV225" s="11"/>
      <c r="AW225"/>
    </row>
    <row r="226" spans="2:49">
      <c r="B226" s="114"/>
      <c r="C226" s="108"/>
      <c r="D226" s="106"/>
      <c r="E226" s="106"/>
      <c r="F226" s="106"/>
      <c r="G226" s="106"/>
      <c r="H226" s="106"/>
      <c r="I226" s="106"/>
      <c r="J226" s="106"/>
      <c r="K226" s="106"/>
      <c r="L226" s="106"/>
      <c r="M226" s="106"/>
      <c r="N226" s="106"/>
      <c r="O226" s="106"/>
      <c r="P226" s="108"/>
      <c r="Q226" s="108"/>
      <c r="R226" s="168" t="str">
        <f t="shared" si="22"/>
        <v>MISSING</v>
      </c>
      <c r="S226" s="167" t="str">
        <f t="shared" si="23"/>
        <v/>
      </c>
      <c r="U226" s="172" t="str">
        <f t="shared" si="21"/>
        <v>no</v>
      </c>
      <c r="V226" s="106"/>
      <c r="W226" s="106"/>
      <c r="X226" s="106"/>
      <c r="Y226" s="106"/>
      <c r="Z226" s="106"/>
      <c r="AA226" s="106"/>
      <c r="AB226" s="106"/>
      <c r="AC226" s="106"/>
      <c r="AD226" s="106"/>
      <c r="AE226" s="106"/>
      <c r="AF226" s="106"/>
      <c r="AG226" s="106"/>
      <c r="AH226" s="106"/>
      <c r="AI226" s="106"/>
      <c r="AJ226" s="168" t="str">
        <f t="shared" si="24"/>
        <v>MISSING</v>
      </c>
      <c r="AK226" s="167" t="str">
        <f t="shared" si="25"/>
        <v/>
      </c>
      <c r="AL226" s="176" t="str">
        <f t="shared" si="26"/>
        <v>MISSSING</v>
      </c>
      <c r="AM226" s="176" t="str">
        <f t="shared" si="27"/>
        <v>yes</v>
      </c>
      <c r="AN226" s="108"/>
      <c r="AO226" s="108"/>
      <c r="AP226" s="108"/>
      <c r="AQ226" s="127"/>
      <c r="AV226" s="11"/>
      <c r="AW226"/>
    </row>
    <row r="227" spans="2:49">
      <c r="B227" s="114"/>
      <c r="C227" s="108"/>
      <c r="D227" s="106"/>
      <c r="E227" s="106"/>
      <c r="F227" s="106"/>
      <c r="G227" s="106"/>
      <c r="H227" s="106"/>
      <c r="I227" s="106"/>
      <c r="J227" s="106"/>
      <c r="K227" s="106"/>
      <c r="L227" s="106"/>
      <c r="M227" s="106"/>
      <c r="N227" s="106"/>
      <c r="O227" s="106"/>
      <c r="P227" s="108"/>
      <c r="Q227" s="108"/>
      <c r="R227" s="168" t="str">
        <f t="shared" si="22"/>
        <v>MISSING</v>
      </c>
      <c r="S227" s="167" t="str">
        <f t="shared" si="23"/>
        <v/>
      </c>
      <c r="U227" s="172" t="str">
        <f t="shared" si="21"/>
        <v>no</v>
      </c>
      <c r="V227" s="106"/>
      <c r="W227" s="106"/>
      <c r="X227" s="106"/>
      <c r="Y227" s="106"/>
      <c r="Z227" s="106"/>
      <c r="AA227" s="106"/>
      <c r="AB227" s="106"/>
      <c r="AC227" s="106"/>
      <c r="AD227" s="106"/>
      <c r="AE227" s="106"/>
      <c r="AF227" s="106"/>
      <c r="AG227" s="106"/>
      <c r="AH227" s="106"/>
      <c r="AI227" s="106"/>
      <c r="AJ227" s="168" t="str">
        <f t="shared" si="24"/>
        <v>MISSING</v>
      </c>
      <c r="AK227" s="167" t="str">
        <f t="shared" si="25"/>
        <v/>
      </c>
      <c r="AL227" s="176" t="str">
        <f t="shared" si="26"/>
        <v>MISSSING</v>
      </c>
      <c r="AM227" s="176" t="str">
        <f t="shared" si="27"/>
        <v>yes</v>
      </c>
      <c r="AN227" s="108"/>
      <c r="AO227" s="108"/>
      <c r="AP227" s="108"/>
      <c r="AQ227" s="127"/>
      <c r="AV227" s="11"/>
      <c r="AW227"/>
    </row>
    <row r="228" spans="2:49">
      <c r="B228" s="114"/>
      <c r="C228" s="108"/>
      <c r="D228" s="106"/>
      <c r="E228" s="106"/>
      <c r="F228" s="106"/>
      <c r="G228" s="106"/>
      <c r="H228" s="106"/>
      <c r="I228" s="106"/>
      <c r="J228" s="106"/>
      <c r="K228" s="106"/>
      <c r="L228" s="106"/>
      <c r="M228" s="106"/>
      <c r="N228" s="106"/>
      <c r="O228" s="106"/>
      <c r="P228" s="108"/>
      <c r="Q228" s="108"/>
      <c r="R228" s="168" t="str">
        <f t="shared" si="22"/>
        <v>MISSING</v>
      </c>
      <c r="S228" s="167" t="str">
        <f t="shared" si="23"/>
        <v/>
      </c>
      <c r="U228" s="172" t="str">
        <f t="shared" si="21"/>
        <v>no</v>
      </c>
      <c r="V228" s="106"/>
      <c r="W228" s="106"/>
      <c r="X228" s="106"/>
      <c r="Y228" s="106"/>
      <c r="Z228" s="106"/>
      <c r="AA228" s="106"/>
      <c r="AB228" s="106"/>
      <c r="AC228" s="106"/>
      <c r="AD228" s="106"/>
      <c r="AE228" s="106"/>
      <c r="AF228" s="106"/>
      <c r="AG228" s="106"/>
      <c r="AH228" s="106"/>
      <c r="AI228" s="106"/>
      <c r="AJ228" s="168" t="str">
        <f t="shared" si="24"/>
        <v>MISSING</v>
      </c>
      <c r="AK228" s="167" t="str">
        <f t="shared" si="25"/>
        <v/>
      </c>
      <c r="AL228" s="176" t="str">
        <f t="shared" si="26"/>
        <v>MISSSING</v>
      </c>
      <c r="AM228" s="176" t="str">
        <f t="shared" si="27"/>
        <v>yes</v>
      </c>
      <c r="AN228" s="108"/>
      <c r="AO228" s="108"/>
      <c r="AP228" s="108"/>
      <c r="AQ228" s="127"/>
      <c r="AV228" s="11"/>
      <c r="AW228"/>
    </row>
    <row r="229" spans="2:49">
      <c r="B229" s="114"/>
      <c r="C229" s="108"/>
      <c r="D229" s="106"/>
      <c r="E229" s="106"/>
      <c r="F229" s="106"/>
      <c r="G229" s="106"/>
      <c r="H229" s="106"/>
      <c r="I229" s="106"/>
      <c r="J229" s="106"/>
      <c r="K229" s="106"/>
      <c r="L229" s="106"/>
      <c r="M229" s="106"/>
      <c r="N229" s="106"/>
      <c r="O229" s="106"/>
      <c r="P229" s="108"/>
      <c r="Q229" s="108"/>
      <c r="R229" s="168" t="str">
        <f t="shared" si="22"/>
        <v>MISSING</v>
      </c>
      <c r="S229" s="167" t="str">
        <f t="shared" si="23"/>
        <v/>
      </c>
      <c r="U229" s="172" t="str">
        <f t="shared" si="21"/>
        <v>no</v>
      </c>
      <c r="V229" s="106"/>
      <c r="W229" s="106"/>
      <c r="X229" s="106"/>
      <c r="Y229" s="106"/>
      <c r="Z229" s="106"/>
      <c r="AA229" s="106"/>
      <c r="AB229" s="106"/>
      <c r="AC229" s="106"/>
      <c r="AD229" s="106"/>
      <c r="AE229" s="106"/>
      <c r="AF229" s="106"/>
      <c r="AG229" s="106"/>
      <c r="AH229" s="106"/>
      <c r="AI229" s="106"/>
      <c r="AJ229" s="168" t="str">
        <f t="shared" si="24"/>
        <v>MISSING</v>
      </c>
      <c r="AK229" s="167" t="str">
        <f t="shared" si="25"/>
        <v/>
      </c>
      <c r="AL229" s="176" t="str">
        <f t="shared" si="26"/>
        <v>MISSSING</v>
      </c>
      <c r="AM229" s="176" t="str">
        <f t="shared" si="27"/>
        <v>yes</v>
      </c>
      <c r="AN229" s="108"/>
      <c r="AO229" s="108"/>
      <c r="AP229" s="108"/>
      <c r="AQ229" s="127"/>
      <c r="AV229" s="11"/>
      <c r="AW229"/>
    </row>
    <row r="230" spans="2:49">
      <c r="B230" s="114"/>
      <c r="C230" s="108"/>
      <c r="D230" s="106"/>
      <c r="E230" s="106"/>
      <c r="F230" s="106"/>
      <c r="G230" s="106"/>
      <c r="H230" s="106"/>
      <c r="I230" s="106"/>
      <c r="J230" s="106"/>
      <c r="K230" s="106"/>
      <c r="L230" s="106"/>
      <c r="M230" s="106"/>
      <c r="N230" s="106"/>
      <c r="O230" s="106"/>
      <c r="P230" s="108"/>
      <c r="Q230" s="108"/>
      <c r="R230" s="168" t="str">
        <f t="shared" si="22"/>
        <v>MISSING</v>
      </c>
      <c r="S230" s="167" t="str">
        <f t="shared" si="23"/>
        <v/>
      </c>
      <c r="U230" s="172" t="str">
        <f t="shared" si="21"/>
        <v>no</v>
      </c>
      <c r="V230" s="106"/>
      <c r="W230" s="106"/>
      <c r="X230" s="106"/>
      <c r="Y230" s="106"/>
      <c r="Z230" s="106"/>
      <c r="AA230" s="106"/>
      <c r="AB230" s="106"/>
      <c r="AC230" s="106"/>
      <c r="AD230" s="106"/>
      <c r="AE230" s="106"/>
      <c r="AF230" s="106"/>
      <c r="AG230" s="106"/>
      <c r="AH230" s="106"/>
      <c r="AI230" s="106"/>
      <c r="AJ230" s="168" t="str">
        <f t="shared" si="24"/>
        <v>MISSING</v>
      </c>
      <c r="AK230" s="167" t="str">
        <f t="shared" si="25"/>
        <v/>
      </c>
      <c r="AL230" s="176" t="str">
        <f t="shared" si="26"/>
        <v>MISSSING</v>
      </c>
      <c r="AM230" s="176" t="str">
        <f t="shared" si="27"/>
        <v>yes</v>
      </c>
      <c r="AN230" s="108"/>
      <c r="AO230" s="108"/>
      <c r="AP230" s="108"/>
      <c r="AQ230" s="127"/>
      <c r="AV230" s="11"/>
      <c r="AW230"/>
    </row>
    <row r="231" spans="2:49">
      <c r="B231" s="114"/>
      <c r="C231" s="108"/>
      <c r="D231" s="106"/>
      <c r="E231" s="106"/>
      <c r="F231" s="106"/>
      <c r="G231" s="106"/>
      <c r="H231" s="106"/>
      <c r="I231" s="106"/>
      <c r="J231" s="106"/>
      <c r="K231" s="106"/>
      <c r="L231" s="106"/>
      <c r="M231" s="106"/>
      <c r="N231" s="106"/>
      <c r="O231" s="106"/>
      <c r="P231" s="108"/>
      <c r="Q231" s="108"/>
      <c r="R231" s="168" t="str">
        <f t="shared" si="22"/>
        <v>MISSING</v>
      </c>
      <c r="S231" s="167" t="str">
        <f t="shared" si="23"/>
        <v/>
      </c>
      <c r="U231" s="172" t="str">
        <f t="shared" si="21"/>
        <v>no</v>
      </c>
      <c r="V231" s="106"/>
      <c r="W231" s="106"/>
      <c r="X231" s="106"/>
      <c r="Y231" s="106"/>
      <c r="Z231" s="106"/>
      <c r="AA231" s="106"/>
      <c r="AB231" s="106"/>
      <c r="AC231" s="106"/>
      <c r="AD231" s="106"/>
      <c r="AE231" s="106"/>
      <c r="AF231" s="106"/>
      <c r="AG231" s="106"/>
      <c r="AH231" s="106"/>
      <c r="AI231" s="106"/>
      <c r="AJ231" s="168" t="str">
        <f t="shared" si="24"/>
        <v>MISSING</v>
      </c>
      <c r="AK231" s="167" t="str">
        <f t="shared" si="25"/>
        <v/>
      </c>
      <c r="AL231" s="176" t="str">
        <f t="shared" si="26"/>
        <v>MISSSING</v>
      </c>
      <c r="AM231" s="176" t="str">
        <f t="shared" si="27"/>
        <v>yes</v>
      </c>
      <c r="AN231" s="108"/>
      <c r="AO231" s="108"/>
      <c r="AP231" s="108"/>
      <c r="AQ231" s="127"/>
      <c r="AV231" s="11"/>
      <c r="AW231"/>
    </row>
    <row r="232" spans="2:49">
      <c r="B232" s="114"/>
      <c r="C232" s="108"/>
      <c r="D232" s="106"/>
      <c r="E232" s="106"/>
      <c r="F232" s="106"/>
      <c r="G232" s="106"/>
      <c r="H232" s="106"/>
      <c r="I232" s="106"/>
      <c r="J232" s="106"/>
      <c r="K232" s="106"/>
      <c r="L232" s="106"/>
      <c r="M232" s="106"/>
      <c r="N232" s="106"/>
      <c r="O232" s="106"/>
      <c r="P232" s="108"/>
      <c r="Q232" s="108"/>
      <c r="R232" s="168" t="str">
        <f t="shared" si="22"/>
        <v>MISSING</v>
      </c>
      <c r="S232" s="167" t="str">
        <f t="shared" si="23"/>
        <v/>
      </c>
      <c r="U232" s="172" t="str">
        <f t="shared" si="21"/>
        <v>no</v>
      </c>
      <c r="V232" s="106"/>
      <c r="W232" s="106"/>
      <c r="X232" s="106"/>
      <c r="Y232" s="106"/>
      <c r="Z232" s="106"/>
      <c r="AA232" s="106"/>
      <c r="AB232" s="106"/>
      <c r="AC232" s="106"/>
      <c r="AD232" s="106"/>
      <c r="AE232" s="106"/>
      <c r="AF232" s="106"/>
      <c r="AG232" s="106"/>
      <c r="AH232" s="106"/>
      <c r="AI232" s="106"/>
      <c r="AJ232" s="168" t="str">
        <f t="shared" si="24"/>
        <v>MISSING</v>
      </c>
      <c r="AK232" s="167" t="str">
        <f t="shared" si="25"/>
        <v/>
      </c>
      <c r="AL232" s="176" t="str">
        <f t="shared" si="26"/>
        <v>MISSSING</v>
      </c>
      <c r="AM232" s="176" t="str">
        <f t="shared" si="27"/>
        <v>yes</v>
      </c>
      <c r="AN232" s="108"/>
      <c r="AO232" s="108"/>
      <c r="AP232" s="108"/>
      <c r="AQ232" s="127"/>
      <c r="AV232" s="11"/>
      <c r="AW232"/>
    </row>
    <row r="233" spans="2:49">
      <c r="B233" s="114"/>
      <c r="C233" s="108"/>
      <c r="D233" s="106"/>
      <c r="E233" s="106"/>
      <c r="F233" s="106"/>
      <c r="G233" s="106"/>
      <c r="H233" s="106"/>
      <c r="I233" s="106"/>
      <c r="J233" s="106"/>
      <c r="K233" s="106"/>
      <c r="L233" s="106"/>
      <c r="M233" s="106"/>
      <c r="N233" s="106"/>
      <c r="O233" s="106"/>
      <c r="P233" s="108"/>
      <c r="Q233" s="108"/>
      <c r="R233" s="168" t="str">
        <f t="shared" si="22"/>
        <v>MISSING</v>
      </c>
      <c r="S233" s="167" t="str">
        <f t="shared" si="23"/>
        <v/>
      </c>
      <c r="U233" s="172" t="str">
        <f t="shared" si="21"/>
        <v>no</v>
      </c>
      <c r="V233" s="106"/>
      <c r="W233" s="106"/>
      <c r="X233" s="106"/>
      <c r="Y233" s="106"/>
      <c r="Z233" s="106"/>
      <c r="AA233" s="106"/>
      <c r="AB233" s="106"/>
      <c r="AC233" s="106"/>
      <c r="AD233" s="106"/>
      <c r="AE233" s="106"/>
      <c r="AF233" s="106"/>
      <c r="AG233" s="106"/>
      <c r="AH233" s="106"/>
      <c r="AI233" s="106"/>
      <c r="AJ233" s="168" t="str">
        <f t="shared" si="24"/>
        <v>MISSING</v>
      </c>
      <c r="AK233" s="167" t="str">
        <f t="shared" si="25"/>
        <v/>
      </c>
      <c r="AL233" s="176" t="str">
        <f t="shared" si="26"/>
        <v>MISSSING</v>
      </c>
      <c r="AM233" s="176" t="str">
        <f t="shared" si="27"/>
        <v>yes</v>
      </c>
      <c r="AN233" s="108"/>
      <c r="AO233" s="108"/>
      <c r="AP233" s="108"/>
      <c r="AQ233" s="127"/>
      <c r="AV233" s="11"/>
      <c r="AW233"/>
    </row>
    <row r="234" spans="2:49">
      <c r="B234" s="114"/>
      <c r="C234" s="108"/>
      <c r="D234" s="106"/>
      <c r="E234" s="106"/>
      <c r="F234" s="106"/>
      <c r="G234" s="106"/>
      <c r="H234" s="106"/>
      <c r="I234" s="106"/>
      <c r="J234" s="106"/>
      <c r="K234" s="106"/>
      <c r="L234" s="106"/>
      <c r="M234" s="106"/>
      <c r="N234" s="106"/>
      <c r="O234" s="106"/>
      <c r="P234" s="108"/>
      <c r="Q234" s="108"/>
      <c r="R234" s="168" t="str">
        <f t="shared" si="22"/>
        <v>MISSING</v>
      </c>
      <c r="S234" s="167" t="str">
        <f t="shared" si="23"/>
        <v/>
      </c>
      <c r="U234" s="172" t="str">
        <f t="shared" si="21"/>
        <v>no</v>
      </c>
      <c r="V234" s="106"/>
      <c r="W234" s="106"/>
      <c r="X234" s="106"/>
      <c r="Y234" s="106"/>
      <c r="Z234" s="106"/>
      <c r="AA234" s="106"/>
      <c r="AB234" s="106"/>
      <c r="AC234" s="106"/>
      <c r="AD234" s="106"/>
      <c r="AE234" s="106"/>
      <c r="AF234" s="106"/>
      <c r="AG234" s="106"/>
      <c r="AH234" s="106"/>
      <c r="AI234" s="106"/>
      <c r="AJ234" s="168" t="str">
        <f t="shared" si="24"/>
        <v>MISSING</v>
      </c>
      <c r="AK234" s="167" t="str">
        <f t="shared" si="25"/>
        <v/>
      </c>
      <c r="AL234" s="176" t="str">
        <f t="shared" si="26"/>
        <v>MISSSING</v>
      </c>
      <c r="AM234" s="176" t="str">
        <f t="shared" si="27"/>
        <v>yes</v>
      </c>
      <c r="AN234" s="108"/>
      <c r="AO234" s="108"/>
      <c r="AP234" s="108"/>
      <c r="AQ234" s="127"/>
      <c r="AV234" s="11"/>
      <c r="AW234"/>
    </row>
    <row r="235" spans="2:49">
      <c r="B235" s="114"/>
      <c r="C235" s="108"/>
      <c r="D235" s="106"/>
      <c r="E235" s="106"/>
      <c r="F235" s="106"/>
      <c r="G235" s="106"/>
      <c r="H235" s="106"/>
      <c r="I235" s="106"/>
      <c r="J235" s="106"/>
      <c r="K235" s="106"/>
      <c r="L235" s="106"/>
      <c r="M235" s="106"/>
      <c r="N235" s="106"/>
      <c r="O235" s="106"/>
      <c r="P235" s="108"/>
      <c r="Q235" s="108"/>
      <c r="R235" s="168" t="str">
        <f t="shared" si="22"/>
        <v>MISSING</v>
      </c>
      <c r="S235" s="167" t="str">
        <f t="shared" si="23"/>
        <v/>
      </c>
      <c r="U235" s="172" t="str">
        <f t="shared" si="21"/>
        <v>no</v>
      </c>
      <c r="V235" s="106"/>
      <c r="W235" s="106"/>
      <c r="X235" s="106"/>
      <c r="Y235" s="106"/>
      <c r="Z235" s="106"/>
      <c r="AA235" s="106"/>
      <c r="AB235" s="106"/>
      <c r="AC235" s="106"/>
      <c r="AD235" s="106"/>
      <c r="AE235" s="106"/>
      <c r="AF235" s="106"/>
      <c r="AG235" s="106"/>
      <c r="AH235" s="106"/>
      <c r="AI235" s="106"/>
      <c r="AJ235" s="168" t="str">
        <f t="shared" si="24"/>
        <v>MISSING</v>
      </c>
      <c r="AK235" s="167" t="str">
        <f t="shared" si="25"/>
        <v/>
      </c>
      <c r="AL235" s="176" t="str">
        <f t="shared" si="26"/>
        <v>MISSSING</v>
      </c>
      <c r="AM235" s="176" t="str">
        <f t="shared" si="27"/>
        <v>yes</v>
      </c>
      <c r="AN235" s="108"/>
      <c r="AO235" s="108"/>
      <c r="AP235" s="108"/>
      <c r="AQ235" s="127"/>
      <c r="AV235" s="11"/>
      <c r="AW235"/>
    </row>
    <row r="236" spans="2:49">
      <c r="B236" s="114"/>
      <c r="C236" s="108"/>
      <c r="D236" s="106"/>
      <c r="E236" s="106"/>
      <c r="F236" s="106"/>
      <c r="G236" s="106"/>
      <c r="H236" s="106"/>
      <c r="I236" s="106"/>
      <c r="J236" s="106"/>
      <c r="K236" s="106"/>
      <c r="L236" s="106"/>
      <c r="M236" s="106"/>
      <c r="N236" s="106"/>
      <c r="O236" s="106"/>
      <c r="P236" s="108"/>
      <c r="Q236" s="108"/>
      <c r="R236" s="168" t="str">
        <f t="shared" si="22"/>
        <v>MISSING</v>
      </c>
      <c r="S236" s="167" t="str">
        <f t="shared" si="23"/>
        <v/>
      </c>
      <c r="U236" s="172" t="str">
        <f t="shared" si="21"/>
        <v>no</v>
      </c>
      <c r="V236" s="106"/>
      <c r="W236" s="106"/>
      <c r="X236" s="106"/>
      <c r="Y236" s="106"/>
      <c r="Z236" s="106"/>
      <c r="AA236" s="106"/>
      <c r="AB236" s="106"/>
      <c r="AC236" s="106"/>
      <c r="AD236" s="106"/>
      <c r="AE236" s="106"/>
      <c r="AF236" s="106"/>
      <c r="AG236" s="106"/>
      <c r="AH236" s="106"/>
      <c r="AI236" s="106"/>
      <c r="AJ236" s="168" t="str">
        <f t="shared" si="24"/>
        <v>MISSING</v>
      </c>
      <c r="AK236" s="167" t="str">
        <f t="shared" si="25"/>
        <v/>
      </c>
      <c r="AL236" s="176" t="str">
        <f t="shared" si="26"/>
        <v>MISSSING</v>
      </c>
      <c r="AM236" s="176" t="str">
        <f t="shared" si="27"/>
        <v>yes</v>
      </c>
      <c r="AN236" s="108"/>
      <c r="AO236" s="108"/>
      <c r="AP236" s="108"/>
      <c r="AQ236" s="127"/>
      <c r="AV236" s="11"/>
      <c r="AW236"/>
    </row>
    <row r="237" spans="2:49">
      <c r="B237" s="114"/>
      <c r="C237" s="108"/>
      <c r="D237" s="106"/>
      <c r="E237" s="106"/>
      <c r="F237" s="106"/>
      <c r="G237" s="106"/>
      <c r="H237" s="106"/>
      <c r="I237" s="106"/>
      <c r="J237" s="106"/>
      <c r="K237" s="106"/>
      <c r="L237" s="106"/>
      <c r="M237" s="106"/>
      <c r="N237" s="106"/>
      <c r="O237" s="106"/>
      <c r="P237" s="108"/>
      <c r="Q237" s="108"/>
      <c r="R237" s="168" t="str">
        <f t="shared" si="22"/>
        <v>MISSING</v>
      </c>
      <c r="S237" s="167" t="str">
        <f t="shared" si="23"/>
        <v/>
      </c>
      <c r="U237" s="172" t="str">
        <f t="shared" si="21"/>
        <v>no</v>
      </c>
      <c r="V237" s="106"/>
      <c r="W237" s="106"/>
      <c r="X237" s="106"/>
      <c r="Y237" s="106"/>
      <c r="Z237" s="106"/>
      <c r="AA237" s="106"/>
      <c r="AB237" s="106"/>
      <c r="AC237" s="106"/>
      <c r="AD237" s="106"/>
      <c r="AE237" s="106"/>
      <c r="AF237" s="106"/>
      <c r="AG237" s="106"/>
      <c r="AH237" s="106"/>
      <c r="AI237" s="106"/>
      <c r="AJ237" s="168" t="str">
        <f t="shared" si="24"/>
        <v>MISSING</v>
      </c>
      <c r="AK237" s="167" t="str">
        <f t="shared" si="25"/>
        <v/>
      </c>
      <c r="AL237" s="176" t="str">
        <f t="shared" si="26"/>
        <v>MISSSING</v>
      </c>
      <c r="AM237" s="176" t="str">
        <f t="shared" si="27"/>
        <v>yes</v>
      </c>
      <c r="AN237" s="108"/>
      <c r="AO237" s="108"/>
      <c r="AP237" s="108"/>
      <c r="AQ237" s="127"/>
      <c r="AV237" s="11"/>
      <c r="AW237"/>
    </row>
    <row r="238" spans="2:49">
      <c r="B238" s="114"/>
      <c r="C238" s="108"/>
      <c r="D238" s="106"/>
      <c r="E238" s="106"/>
      <c r="F238" s="106"/>
      <c r="G238" s="106"/>
      <c r="H238" s="106"/>
      <c r="I238" s="106"/>
      <c r="J238" s="106"/>
      <c r="K238" s="106"/>
      <c r="L238" s="106"/>
      <c r="M238" s="106"/>
      <c r="N238" s="106"/>
      <c r="O238" s="106"/>
      <c r="P238" s="108"/>
      <c r="Q238" s="108"/>
      <c r="R238" s="168" t="str">
        <f t="shared" si="22"/>
        <v>MISSING</v>
      </c>
      <c r="S238" s="167" t="str">
        <f t="shared" si="23"/>
        <v/>
      </c>
      <c r="U238" s="172" t="str">
        <f t="shared" si="21"/>
        <v>no</v>
      </c>
      <c r="V238" s="106"/>
      <c r="W238" s="106"/>
      <c r="X238" s="106"/>
      <c r="Y238" s="106"/>
      <c r="Z238" s="106"/>
      <c r="AA238" s="106"/>
      <c r="AB238" s="106"/>
      <c r="AC238" s="106"/>
      <c r="AD238" s="106"/>
      <c r="AE238" s="106"/>
      <c r="AF238" s="106"/>
      <c r="AG238" s="106"/>
      <c r="AH238" s="106"/>
      <c r="AI238" s="106"/>
      <c r="AJ238" s="168" t="str">
        <f t="shared" si="24"/>
        <v>MISSING</v>
      </c>
      <c r="AK238" s="167" t="str">
        <f t="shared" si="25"/>
        <v/>
      </c>
      <c r="AL238" s="176" t="str">
        <f t="shared" si="26"/>
        <v>MISSSING</v>
      </c>
      <c r="AM238" s="176" t="str">
        <f t="shared" si="27"/>
        <v>yes</v>
      </c>
      <c r="AN238" s="108"/>
      <c r="AO238" s="108"/>
      <c r="AP238" s="108"/>
      <c r="AQ238" s="127"/>
      <c r="AV238" s="11"/>
      <c r="AW238"/>
    </row>
    <row r="239" spans="2:49">
      <c r="B239" s="114"/>
      <c r="C239" s="108"/>
      <c r="D239" s="106"/>
      <c r="E239" s="106"/>
      <c r="F239" s="106"/>
      <c r="G239" s="106"/>
      <c r="H239" s="106"/>
      <c r="I239" s="106"/>
      <c r="J239" s="106"/>
      <c r="K239" s="106"/>
      <c r="L239" s="106"/>
      <c r="M239" s="106"/>
      <c r="N239" s="106"/>
      <c r="O239" s="106"/>
      <c r="P239" s="108"/>
      <c r="Q239" s="108"/>
      <c r="R239" s="168" t="str">
        <f t="shared" si="22"/>
        <v>MISSING</v>
      </c>
      <c r="S239" s="167" t="str">
        <f t="shared" si="23"/>
        <v/>
      </c>
      <c r="U239" s="172" t="str">
        <f t="shared" si="21"/>
        <v>no</v>
      </c>
      <c r="V239" s="106"/>
      <c r="W239" s="106"/>
      <c r="X239" s="106"/>
      <c r="Y239" s="106"/>
      <c r="Z239" s="106"/>
      <c r="AA239" s="106"/>
      <c r="AB239" s="106"/>
      <c r="AC239" s="106"/>
      <c r="AD239" s="106"/>
      <c r="AE239" s="106"/>
      <c r="AF239" s="106"/>
      <c r="AG239" s="106"/>
      <c r="AH239" s="106"/>
      <c r="AI239" s="106"/>
      <c r="AJ239" s="168" t="str">
        <f t="shared" si="24"/>
        <v>MISSING</v>
      </c>
      <c r="AK239" s="167" t="str">
        <f t="shared" si="25"/>
        <v/>
      </c>
      <c r="AL239" s="176" t="str">
        <f t="shared" si="26"/>
        <v>MISSSING</v>
      </c>
      <c r="AM239" s="176" t="str">
        <f t="shared" si="27"/>
        <v>yes</v>
      </c>
      <c r="AN239" s="108"/>
      <c r="AO239" s="108"/>
      <c r="AP239" s="108"/>
      <c r="AQ239" s="127"/>
      <c r="AV239" s="11"/>
      <c r="AW239"/>
    </row>
    <row r="240" spans="2:49">
      <c r="B240" s="114"/>
      <c r="C240" s="108"/>
      <c r="D240" s="106"/>
      <c r="E240" s="106"/>
      <c r="F240" s="106"/>
      <c r="G240" s="106"/>
      <c r="H240" s="106"/>
      <c r="I240" s="106"/>
      <c r="J240" s="106"/>
      <c r="K240" s="106"/>
      <c r="L240" s="106"/>
      <c r="M240" s="106"/>
      <c r="N240" s="106"/>
      <c r="O240" s="106"/>
      <c r="P240" s="108"/>
      <c r="Q240" s="108"/>
      <c r="R240" s="168" t="str">
        <f t="shared" si="22"/>
        <v>MISSING</v>
      </c>
      <c r="S240" s="167" t="str">
        <f t="shared" si="23"/>
        <v/>
      </c>
      <c r="U240" s="172" t="str">
        <f t="shared" si="21"/>
        <v>no</v>
      </c>
      <c r="V240" s="106"/>
      <c r="W240" s="106"/>
      <c r="X240" s="106"/>
      <c r="Y240" s="106"/>
      <c r="Z240" s="106"/>
      <c r="AA240" s="106"/>
      <c r="AB240" s="106"/>
      <c r="AC240" s="106"/>
      <c r="AD240" s="106"/>
      <c r="AE240" s="106"/>
      <c r="AF240" s="106"/>
      <c r="AG240" s="106"/>
      <c r="AH240" s="106"/>
      <c r="AI240" s="106"/>
      <c r="AJ240" s="168" t="str">
        <f t="shared" si="24"/>
        <v>MISSING</v>
      </c>
      <c r="AK240" s="167" t="str">
        <f t="shared" si="25"/>
        <v/>
      </c>
      <c r="AL240" s="176" t="str">
        <f t="shared" si="26"/>
        <v>MISSSING</v>
      </c>
      <c r="AM240" s="176" t="str">
        <f t="shared" si="27"/>
        <v>yes</v>
      </c>
      <c r="AN240" s="108"/>
      <c r="AO240" s="108"/>
      <c r="AP240" s="108"/>
      <c r="AQ240" s="127"/>
      <c r="AV240" s="11"/>
      <c r="AW240"/>
    </row>
    <row r="241" spans="2:49">
      <c r="B241" s="114"/>
      <c r="C241" s="108"/>
      <c r="D241" s="106"/>
      <c r="E241" s="106"/>
      <c r="F241" s="106"/>
      <c r="G241" s="106"/>
      <c r="H241" s="106"/>
      <c r="I241" s="106"/>
      <c r="J241" s="106"/>
      <c r="K241" s="106"/>
      <c r="L241" s="106"/>
      <c r="M241" s="106"/>
      <c r="N241" s="106"/>
      <c r="O241" s="106"/>
      <c r="P241" s="108"/>
      <c r="Q241" s="108"/>
      <c r="R241" s="168" t="str">
        <f t="shared" si="22"/>
        <v>MISSING</v>
      </c>
      <c r="S241" s="167" t="str">
        <f t="shared" si="23"/>
        <v/>
      </c>
      <c r="U241" s="172" t="str">
        <f t="shared" si="21"/>
        <v>no</v>
      </c>
      <c r="V241" s="106"/>
      <c r="W241" s="106"/>
      <c r="X241" s="106"/>
      <c r="Y241" s="106"/>
      <c r="Z241" s="106"/>
      <c r="AA241" s="106"/>
      <c r="AB241" s="106"/>
      <c r="AC241" s="106"/>
      <c r="AD241" s="106"/>
      <c r="AE241" s="106"/>
      <c r="AF241" s="106"/>
      <c r="AG241" s="106"/>
      <c r="AH241" s="106"/>
      <c r="AI241" s="106"/>
      <c r="AJ241" s="168" t="str">
        <f t="shared" si="24"/>
        <v>MISSING</v>
      </c>
      <c r="AK241" s="167" t="str">
        <f t="shared" si="25"/>
        <v/>
      </c>
      <c r="AL241" s="176" t="str">
        <f t="shared" si="26"/>
        <v>MISSSING</v>
      </c>
      <c r="AM241" s="176" t="str">
        <f t="shared" si="27"/>
        <v>yes</v>
      </c>
      <c r="AN241" s="108"/>
      <c r="AO241" s="108"/>
      <c r="AP241" s="108"/>
      <c r="AQ241" s="127"/>
      <c r="AV241" s="11"/>
      <c r="AW241"/>
    </row>
    <row r="242" spans="2:49">
      <c r="B242" s="114"/>
      <c r="C242" s="108"/>
      <c r="D242" s="106"/>
      <c r="E242" s="106"/>
      <c r="F242" s="106"/>
      <c r="G242" s="106"/>
      <c r="H242" s="106"/>
      <c r="I242" s="106"/>
      <c r="J242" s="106"/>
      <c r="K242" s="106"/>
      <c r="L242" s="106"/>
      <c r="M242" s="106"/>
      <c r="N242" s="106"/>
      <c r="O242" s="106"/>
      <c r="P242" s="108"/>
      <c r="Q242" s="108"/>
      <c r="R242" s="168" t="str">
        <f t="shared" si="22"/>
        <v>MISSING</v>
      </c>
      <c r="S242" s="167" t="str">
        <f t="shared" si="23"/>
        <v/>
      </c>
      <c r="U242" s="172" t="str">
        <f t="shared" si="21"/>
        <v>no</v>
      </c>
      <c r="V242" s="106"/>
      <c r="W242" s="106"/>
      <c r="X242" s="106"/>
      <c r="Y242" s="106"/>
      <c r="Z242" s="106"/>
      <c r="AA242" s="106"/>
      <c r="AB242" s="106"/>
      <c r="AC242" s="106"/>
      <c r="AD242" s="106"/>
      <c r="AE242" s="106"/>
      <c r="AF242" s="106"/>
      <c r="AG242" s="106"/>
      <c r="AH242" s="106"/>
      <c r="AI242" s="106"/>
      <c r="AJ242" s="168" t="str">
        <f t="shared" si="24"/>
        <v>MISSING</v>
      </c>
      <c r="AK242" s="167" t="str">
        <f t="shared" si="25"/>
        <v/>
      </c>
      <c r="AL242" s="176" t="str">
        <f t="shared" si="26"/>
        <v>MISSSING</v>
      </c>
      <c r="AM242" s="176" t="str">
        <f t="shared" si="27"/>
        <v>yes</v>
      </c>
      <c r="AN242" s="108"/>
      <c r="AO242" s="108"/>
      <c r="AP242" s="108"/>
      <c r="AQ242" s="127"/>
      <c r="AV242" s="11"/>
      <c r="AW242"/>
    </row>
    <row r="243" spans="2:49">
      <c r="B243" s="114"/>
      <c r="C243" s="108"/>
      <c r="D243" s="106"/>
      <c r="E243" s="106"/>
      <c r="F243" s="106"/>
      <c r="G243" s="106"/>
      <c r="H243" s="106"/>
      <c r="I243" s="106"/>
      <c r="J243" s="106"/>
      <c r="K243" s="106"/>
      <c r="L243" s="106"/>
      <c r="M243" s="106"/>
      <c r="N243" s="106"/>
      <c r="O243" s="106"/>
      <c r="P243" s="108"/>
      <c r="Q243" s="108"/>
      <c r="R243" s="168" t="str">
        <f t="shared" si="22"/>
        <v>MISSING</v>
      </c>
      <c r="S243" s="167" t="str">
        <f t="shared" si="23"/>
        <v/>
      </c>
      <c r="U243" s="172" t="str">
        <f t="shared" si="21"/>
        <v>no</v>
      </c>
      <c r="V243" s="106"/>
      <c r="W243" s="106"/>
      <c r="X243" s="106"/>
      <c r="Y243" s="106"/>
      <c r="Z243" s="106"/>
      <c r="AA243" s="106"/>
      <c r="AB243" s="106"/>
      <c r="AC243" s="106"/>
      <c r="AD243" s="106"/>
      <c r="AE243" s="106"/>
      <c r="AF243" s="106"/>
      <c r="AG243" s="106"/>
      <c r="AH243" s="106"/>
      <c r="AI243" s="106"/>
      <c r="AJ243" s="168" t="str">
        <f t="shared" si="24"/>
        <v>MISSING</v>
      </c>
      <c r="AK243" s="167" t="str">
        <f t="shared" si="25"/>
        <v/>
      </c>
      <c r="AL243" s="176" t="str">
        <f t="shared" si="26"/>
        <v>MISSSING</v>
      </c>
      <c r="AM243" s="176" t="str">
        <f t="shared" si="27"/>
        <v>yes</v>
      </c>
      <c r="AN243" s="108"/>
      <c r="AO243" s="108"/>
      <c r="AP243" s="108"/>
      <c r="AQ243" s="127"/>
      <c r="AV243" s="11"/>
      <c r="AW243"/>
    </row>
    <row r="244" spans="2:49">
      <c r="B244" s="114"/>
      <c r="C244" s="108"/>
      <c r="D244" s="106"/>
      <c r="E244" s="106"/>
      <c r="F244" s="106"/>
      <c r="G244" s="106"/>
      <c r="H244" s="106"/>
      <c r="I244" s="106"/>
      <c r="J244" s="106"/>
      <c r="K244" s="106"/>
      <c r="L244" s="106"/>
      <c r="M244" s="106"/>
      <c r="N244" s="106"/>
      <c r="O244" s="106"/>
      <c r="P244" s="108"/>
      <c r="Q244" s="108"/>
      <c r="R244" s="168" t="str">
        <f t="shared" si="22"/>
        <v>MISSING</v>
      </c>
      <c r="S244" s="167" t="str">
        <f t="shared" si="23"/>
        <v/>
      </c>
      <c r="U244" s="172" t="str">
        <f t="shared" si="21"/>
        <v>no</v>
      </c>
      <c r="V244" s="106"/>
      <c r="W244" s="106"/>
      <c r="X244" s="106"/>
      <c r="Y244" s="106"/>
      <c r="Z244" s="106"/>
      <c r="AA244" s="106"/>
      <c r="AB244" s="106"/>
      <c r="AC244" s="106"/>
      <c r="AD244" s="106"/>
      <c r="AE244" s="106"/>
      <c r="AF244" s="106"/>
      <c r="AG244" s="106"/>
      <c r="AH244" s="106"/>
      <c r="AI244" s="106"/>
      <c r="AJ244" s="168" t="str">
        <f t="shared" si="24"/>
        <v>MISSING</v>
      </c>
      <c r="AK244" s="167" t="str">
        <f t="shared" si="25"/>
        <v/>
      </c>
      <c r="AL244" s="176" t="str">
        <f t="shared" si="26"/>
        <v>MISSSING</v>
      </c>
      <c r="AM244" s="176" t="str">
        <f t="shared" si="27"/>
        <v>yes</v>
      </c>
      <c r="AN244" s="108"/>
      <c r="AO244" s="108"/>
      <c r="AP244" s="108"/>
      <c r="AQ244" s="127"/>
      <c r="AV244" s="11"/>
      <c r="AW244"/>
    </row>
    <row r="245" spans="2:49">
      <c r="B245" s="114"/>
      <c r="C245" s="108"/>
      <c r="D245" s="106"/>
      <c r="E245" s="106"/>
      <c r="F245" s="106"/>
      <c r="G245" s="106"/>
      <c r="H245" s="106"/>
      <c r="I245" s="106"/>
      <c r="J245" s="106"/>
      <c r="K245" s="106"/>
      <c r="L245" s="106"/>
      <c r="M245" s="106"/>
      <c r="N245" s="106"/>
      <c r="O245" s="106"/>
      <c r="P245" s="108"/>
      <c r="Q245" s="108"/>
      <c r="R245" s="168" t="str">
        <f t="shared" si="22"/>
        <v>MISSING</v>
      </c>
      <c r="S245" s="167" t="str">
        <f t="shared" si="23"/>
        <v/>
      </c>
      <c r="U245" s="172" t="str">
        <f t="shared" si="21"/>
        <v>no</v>
      </c>
      <c r="V245" s="106"/>
      <c r="W245" s="106"/>
      <c r="X245" s="106"/>
      <c r="Y245" s="106"/>
      <c r="Z245" s="106"/>
      <c r="AA245" s="106"/>
      <c r="AB245" s="106"/>
      <c r="AC245" s="106"/>
      <c r="AD245" s="106"/>
      <c r="AE245" s="106"/>
      <c r="AF245" s="106"/>
      <c r="AG245" s="106"/>
      <c r="AH245" s="106"/>
      <c r="AI245" s="106"/>
      <c r="AJ245" s="168" t="str">
        <f t="shared" si="24"/>
        <v>MISSING</v>
      </c>
      <c r="AK245" s="167" t="str">
        <f t="shared" si="25"/>
        <v/>
      </c>
      <c r="AL245" s="176" t="str">
        <f t="shared" si="26"/>
        <v>MISSSING</v>
      </c>
      <c r="AM245" s="176" t="str">
        <f t="shared" si="27"/>
        <v>yes</v>
      </c>
      <c r="AN245" s="108"/>
      <c r="AO245" s="108"/>
      <c r="AP245" s="108"/>
      <c r="AQ245" s="127"/>
      <c r="AV245" s="11"/>
      <c r="AW245"/>
    </row>
    <row r="246" spans="2:49">
      <c r="B246" s="114"/>
      <c r="C246" s="108"/>
      <c r="D246" s="106"/>
      <c r="E246" s="106"/>
      <c r="F246" s="106"/>
      <c r="G246" s="106"/>
      <c r="H246" s="106"/>
      <c r="I246" s="106"/>
      <c r="J246" s="106"/>
      <c r="K246" s="106"/>
      <c r="L246" s="106"/>
      <c r="M246" s="106"/>
      <c r="N246" s="106"/>
      <c r="O246" s="106"/>
      <c r="P246" s="108"/>
      <c r="Q246" s="108"/>
      <c r="R246" s="168" t="str">
        <f t="shared" si="22"/>
        <v>MISSING</v>
      </c>
      <c r="S246" s="167" t="str">
        <f t="shared" si="23"/>
        <v/>
      </c>
      <c r="U246" s="172" t="str">
        <f t="shared" si="21"/>
        <v>no</v>
      </c>
      <c r="V246" s="106"/>
      <c r="W246" s="106"/>
      <c r="X246" s="106"/>
      <c r="Y246" s="106"/>
      <c r="Z246" s="106"/>
      <c r="AA246" s="106"/>
      <c r="AB246" s="106"/>
      <c r="AC246" s="106"/>
      <c r="AD246" s="106"/>
      <c r="AE246" s="106"/>
      <c r="AF246" s="106"/>
      <c r="AG246" s="106"/>
      <c r="AH246" s="106"/>
      <c r="AI246" s="106"/>
      <c r="AJ246" s="168" t="str">
        <f t="shared" si="24"/>
        <v>MISSING</v>
      </c>
      <c r="AK246" s="167" t="str">
        <f t="shared" si="25"/>
        <v/>
      </c>
      <c r="AL246" s="176" t="str">
        <f t="shared" si="26"/>
        <v>MISSSING</v>
      </c>
      <c r="AM246" s="176" t="str">
        <f t="shared" si="27"/>
        <v>yes</v>
      </c>
      <c r="AN246" s="108"/>
      <c r="AO246" s="108"/>
      <c r="AP246" s="108"/>
      <c r="AQ246" s="127"/>
      <c r="AV246" s="11"/>
      <c r="AW246"/>
    </row>
    <row r="247" spans="2:49">
      <c r="B247" s="114"/>
      <c r="C247" s="108"/>
      <c r="D247" s="106"/>
      <c r="E247" s="106"/>
      <c r="F247" s="106"/>
      <c r="G247" s="106"/>
      <c r="H247" s="106"/>
      <c r="I247" s="106"/>
      <c r="J247" s="106"/>
      <c r="K247" s="106"/>
      <c r="L247" s="106"/>
      <c r="M247" s="106"/>
      <c r="N247" s="106"/>
      <c r="O247" s="106"/>
      <c r="P247" s="108"/>
      <c r="Q247" s="108"/>
      <c r="R247" s="168" t="str">
        <f t="shared" si="22"/>
        <v>MISSING</v>
      </c>
      <c r="S247" s="167" t="str">
        <f t="shared" si="23"/>
        <v/>
      </c>
      <c r="U247" s="172" t="str">
        <f t="shared" si="21"/>
        <v>no</v>
      </c>
      <c r="V247" s="106"/>
      <c r="W247" s="106"/>
      <c r="X247" s="106"/>
      <c r="Y247" s="106"/>
      <c r="Z247" s="106"/>
      <c r="AA247" s="106"/>
      <c r="AB247" s="106"/>
      <c r="AC247" s="106"/>
      <c r="AD247" s="106"/>
      <c r="AE247" s="106"/>
      <c r="AF247" s="106"/>
      <c r="AG247" s="106"/>
      <c r="AH247" s="106"/>
      <c r="AI247" s="106"/>
      <c r="AJ247" s="168" t="str">
        <f t="shared" si="24"/>
        <v>MISSING</v>
      </c>
      <c r="AK247" s="167" t="str">
        <f t="shared" si="25"/>
        <v/>
      </c>
      <c r="AL247" s="176" t="str">
        <f t="shared" si="26"/>
        <v>MISSSING</v>
      </c>
      <c r="AM247" s="176" t="str">
        <f t="shared" si="27"/>
        <v>yes</v>
      </c>
      <c r="AN247" s="108"/>
      <c r="AO247" s="108"/>
      <c r="AP247" s="108"/>
      <c r="AQ247" s="127"/>
      <c r="AV247" s="11"/>
      <c r="AW247"/>
    </row>
    <row r="248" spans="2:49">
      <c r="B248" s="114"/>
      <c r="C248" s="108"/>
      <c r="D248" s="106"/>
      <c r="E248" s="106"/>
      <c r="F248" s="106"/>
      <c r="G248" s="106"/>
      <c r="H248" s="106"/>
      <c r="I248" s="106"/>
      <c r="J248" s="106"/>
      <c r="K248" s="106"/>
      <c r="L248" s="106"/>
      <c r="M248" s="106"/>
      <c r="N248" s="106"/>
      <c r="O248" s="106"/>
      <c r="P248" s="108"/>
      <c r="Q248" s="108"/>
      <c r="R248" s="168" t="str">
        <f t="shared" si="22"/>
        <v>MISSING</v>
      </c>
      <c r="S248" s="167" t="str">
        <f t="shared" si="23"/>
        <v/>
      </c>
      <c r="U248" s="172" t="str">
        <f t="shared" si="21"/>
        <v>no</v>
      </c>
      <c r="V248" s="106"/>
      <c r="W248" s="106"/>
      <c r="X248" s="106"/>
      <c r="Y248" s="106"/>
      <c r="Z248" s="106"/>
      <c r="AA248" s="106"/>
      <c r="AB248" s="106"/>
      <c r="AC248" s="106"/>
      <c r="AD248" s="106"/>
      <c r="AE248" s="106"/>
      <c r="AF248" s="106"/>
      <c r="AG248" s="106"/>
      <c r="AH248" s="106"/>
      <c r="AI248" s="106"/>
      <c r="AJ248" s="168" t="str">
        <f t="shared" si="24"/>
        <v>MISSING</v>
      </c>
      <c r="AK248" s="167" t="str">
        <f t="shared" si="25"/>
        <v/>
      </c>
      <c r="AL248" s="176" t="str">
        <f t="shared" si="26"/>
        <v>MISSSING</v>
      </c>
      <c r="AM248" s="176" t="str">
        <f t="shared" si="27"/>
        <v>yes</v>
      </c>
      <c r="AN248" s="108"/>
      <c r="AO248" s="108"/>
      <c r="AP248" s="108"/>
      <c r="AQ248" s="127"/>
      <c r="AV248" s="11"/>
      <c r="AW248"/>
    </row>
    <row r="249" spans="2:49">
      <c r="B249" s="114"/>
      <c r="C249" s="108"/>
      <c r="D249" s="106"/>
      <c r="E249" s="106"/>
      <c r="F249" s="106"/>
      <c r="G249" s="106"/>
      <c r="H249" s="106"/>
      <c r="I249" s="106"/>
      <c r="J249" s="106"/>
      <c r="K249" s="106"/>
      <c r="L249" s="106"/>
      <c r="M249" s="106"/>
      <c r="N249" s="106"/>
      <c r="O249" s="106"/>
      <c r="P249" s="108"/>
      <c r="Q249" s="108"/>
      <c r="R249" s="168" t="str">
        <f t="shared" si="22"/>
        <v>MISSING</v>
      </c>
      <c r="S249" s="167" t="str">
        <f t="shared" si="23"/>
        <v/>
      </c>
      <c r="U249" s="172" t="str">
        <f t="shared" si="21"/>
        <v>no</v>
      </c>
      <c r="V249" s="106"/>
      <c r="W249" s="106"/>
      <c r="X249" s="106"/>
      <c r="Y249" s="106"/>
      <c r="Z249" s="106"/>
      <c r="AA249" s="106"/>
      <c r="AB249" s="106"/>
      <c r="AC249" s="106"/>
      <c r="AD249" s="106"/>
      <c r="AE249" s="106"/>
      <c r="AF249" s="106"/>
      <c r="AG249" s="106"/>
      <c r="AH249" s="106"/>
      <c r="AI249" s="106"/>
      <c r="AJ249" s="168" t="str">
        <f t="shared" si="24"/>
        <v>MISSING</v>
      </c>
      <c r="AK249" s="167" t="str">
        <f t="shared" si="25"/>
        <v/>
      </c>
      <c r="AL249" s="176" t="str">
        <f t="shared" si="26"/>
        <v>MISSSING</v>
      </c>
      <c r="AM249" s="176" t="str">
        <f t="shared" si="27"/>
        <v>yes</v>
      </c>
      <c r="AN249" s="108"/>
      <c r="AO249" s="108"/>
      <c r="AP249" s="108"/>
      <c r="AQ249" s="127"/>
      <c r="AV249" s="11"/>
      <c r="AW249"/>
    </row>
    <row r="250" spans="2:49">
      <c r="B250" s="114"/>
      <c r="C250" s="108"/>
      <c r="D250" s="106"/>
      <c r="E250" s="106"/>
      <c r="F250" s="106"/>
      <c r="G250" s="106"/>
      <c r="H250" s="106"/>
      <c r="I250" s="106"/>
      <c r="J250" s="106"/>
      <c r="K250" s="106"/>
      <c r="L250" s="106"/>
      <c r="M250" s="106"/>
      <c r="N250" s="106"/>
      <c r="O250" s="106"/>
      <c r="P250" s="108"/>
      <c r="Q250" s="108"/>
      <c r="R250" s="168" t="str">
        <f t="shared" si="22"/>
        <v>MISSING</v>
      </c>
      <c r="S250" s="167" t="str">
        <f t="shared" si="23"/>
        <v/>
      </c>
      <c r="U250" s="172" t="str">
        <f t="shared" si="21"/>
        <v>no</v>
      </c>
      <c r="V250" s="106"/>
      <c r="W250" s="106"/>
      <c r="X250" s="106"/>
      <c r="Y250" s="106"/>
      <c r="Z250" s="106"/>
      <c r="AA250" s="106"/>
      <c r="AB250" s="106"/>
      <c r="AC250" s="106"/>
      <c r="AD250" s="106"/>
      <c r="AE250" s="106"/>
      <c r="AF250" s="106"/>
      <c r="AG250" s="106"/>
      <c r="AH250" s="106"/>
      <c r="AI250" s="106"/>
      <c r="AJ250" s="168" t="str">
        <f t="shared" si="24"/>
        <v>MISSING</v>
      </c>
      <c r="AK250" s="167" t="str">
        <f t="shared" si="25"/>
        <v/>
      </c>
      <c r="AL250" s="176" t="str">
        <f t="shared" si="26"/>
        <v>MISSSING</v>
      </c>
      <c r="AM250" s="176" t="str">
        <f t="shared" si="27"/>
        <v>yes</v>
      </c>
      <c r="AN250" s="108"/>
      <c r="AO250" s="108"/>
      <c r="AP250" s="108"/>
      <c r="AQ250" s="127"/>
      <c r="AV250" s="11"/>
      <c r="AW250"/>
    </row>
    <row r="251" spans="2:49">
      <c r="B251" s="114"/>
      <c r="C251" s="108"/>
      <c r="D251" s="106"/>
      <c r="E251" s="106"/>
      <c r="F251" s="106"/>
      <c r="G251" s="106"/>
      <c r="H251" s="106"/>
      <c r="I251" s="106"/>
      <c r="J251" s="106"/>
      <c r="K251" s="106"/>
      <c r="L251" s="106"/>
      <c r="M251" s="106"/>
      <c r="N251" s="106"/>
      <c r="O251" s="106"/>
      <c r="P251" s="108"/>
      <c r="Q251" s="108"/>
      <c r="R251" s="168" t="str">
        <f t="shared" si="22"/>
        <v>MISSING</v>
      </c>
      <c r="S251" s="167" t="str">
        <f t="shared" si="23"/>
        <v/>
      </c>
      <c r="U251" s="172" t="str">
        <f t="shared" si="21"/>
        <v>no</v>
      </c>
      <c r="V251" s="106"/>
      <c r="W251" s="106"/>
      <c r="X251" s="106"/>
      <c r="Y251" s="106"/>
      <c r="Z251" s="106"/>
      <c r="AA251" s="106"/>
      <c r="AB251" s="106"/>
      <c r="AC251" s="106"/>
      <c r="AD251" s="106"/>
      <c r="AE251" s="106"/>
      <c r="AF251" s="106"/>
      <c r="AG251" s="106"/>
      <c r="AH251" s="106"/>
      <c r="AI251" s="106"/>
      <c r="AJ251" s="168" t="str">
        <f t="shared" si="24"/>
        <v>MISSING</v>
      </c>
      <c r="AK251" s="167" t="str">
        <f t="shared" si="25"/>
        <v/>
      </c>
      <c r="AL251" s="176" t="str">
        <f t="shared" si="26"/>
        <v>MISSSING</v>
      </c>
      <c r="AM251" s="176" t="str">
        <f t="shared" si="27"/>
        <v>yes</v>
      </c>
      <c r="AN251" s="108"/>
      <c r="AO251" s="108"/>
      <c r="AP251" s="108"/>
      <c r="AQ251" s="127"/>
      <c r="AV251" s="11"/>
      <c r="AW251"/>
    </row>
    <row r="252" spans="2:49">
      <c r="B252" s="114"/>
      <c r="C252" s="108"/>
      <c r="D252" s="106"/>
      <c r="E252" s="106"/>
      <c r="F252" s="106"/>
      <c r="G252" s="106"/>
      <c r="H252" s="106"/>
      <c r="I252" s="106"/>
      <c r="J252" s="106"/>
      <c r="K252" s="106"/>
      <c r="L252" s="106"/>
      <c r="M252" s="106"/>
      <c r="N252" s="106"/>
      <c r="O252" s="106"/>
      <c r="P252" s="108"/>
      <c r="Q252" s="108"/>
      <c r="R252" s="168" t="str">
        <f t="shared" si="22"/>
        <v>MISSING</v>
      </c>
      <c r="S252" s="167" t="str">
        <f t="shared" si="23"/>
        <v/>
      </c>
      <c r="U252" s="172" t="str">
        <f t="shared" si="21"/>
        <v>no</v>
      </c>
      <c r="V252" s="106"/>
      <c r="W252" s="106"/>
      <c r="X252" s="106"/>
      <c r="Y252" s="106"/>
      <c r="Z252" s="106"/>
      <c r="AA252" s="106"/>
      <c r="AB252" s="106"/>
      <c r="AC252" s="106"/>
      <c r="AD252" s="106"/>
      <c r="AE252" s="106"/>
      <c r="AF252" s="106"/>
      <c r="AG252" s="106"/>
      <c r="AH252" s="106"/>
      <c r="AI252" s="106"/>
      <c r="AJ252" s="168" t="str">
        <f t="shared" si="24"/>
        <v>MISSING</v>
      </c>
      <c r="AK252" s="167" t="str">
        <f t="shared" si="25"/>
        <v/>
      </c>
      <c r="AL252" s="176" t="str">
        <f t="shared" si="26"/>
        <v>MISSSING</v>
      </c>
      <c r="AM252" s="176" t="str">
        <f t="shared" si="27"/>
        <v>yes</v>
      </c>
      <c r="AN252" s="108"/>
      <c r="AO252" s="108"/>
      <c r="AP252" s="108"/>
      <c r="AQ252" s="127"/>
      <c r="AV252" s="11"/>
      <c r="AW252"/>
    </row>
    <row r="253" spans="2:49">
      <c r="B253" s="114"/>
      <c r="C253" s="108"/>
      <c r="D253" s="106"/>
      <c r="E253" s="106"/>
      <c r="F253" s="106"/>
      <c r="G253" s="106"/>
      <c r="H253" s="106"/>
      <c r="I253" s="106"/>
      <c r="J253" s="106"/>
      <c r="K253" s="106"/>
      <c r="L253" s="106"/>
      <c r="M253" s="106"/>
      <c r="N253" s="106"/>
      <c r="O253" s="106"/>
      <c r="P253" s="108"/>
      <c r="Q253" s="108"/>
      <c r="R253" s="168" t="str">
        <f t="shared" si="22"/>
        <v>MISSING</v>
      </c>
      <c r="S253" s="167" t="str">
        <f t="shared" si="23"/>
        <v/>
      </c>
      <c r="U253" s="172" t="str">
        <f t="shared" si="21"/>
        <v>no</v>
      </c>
      <c r="V253" s="106"/>
      <c r="W253" s="106"/>
      <c r="X253" s="106"/>
      <c r="Y253" s="106"/>
      <c r="Z253" s="106"/>
      <c r="AA253" s="106"/>
      <c r="AB253" s="106"/>
      <c r="AC253" s="106"/>
      <c r="AD253" s="106"/>
      <c r="AE253" s="106"/>
      <c r="AF253" s="106"/>
      <c r="AG253" s="106"/>
      <c r="AH253" s="106"/>
      <c r="AI253" s="106"/>
      <c r="AJ253" s="168" t="str">
        <f t="shared" si="24"/>
        <v>MISSING</v>
      </c>
      <c r="AK253" s="167" t="str">
        <f t="shared" si="25"/>
        <v/>
      </c>
      <c r="AL253" s="176" t="str">
        <f t="shared" si="26"/>
        <v>MISSSING</v>
      </c>
      <c r="AM253" s="176" t="str">
        <f t="shared" si="27"/>
        <v>yes</v>
      </c>
      <c r="AN253" s="108"/>
      <c r="AO253" s="108"/>
      <c r="AP253" s="108"/>
      <c r="AQ253" s="127"/>
      <c r="AV253" s="11"/>
      <c r="AW253"/>
    </row>
    <row r="254" spans="2:49">
      <c r="B254" s="114"/>
      <c r="C254" s="108"/>
      <c r="D254" s="106"/>
      <c r="E254" s="106"/>
      <c r="F254" s="106"/>
      <c r="G254" s="106"/>
      <c r="H254" s="106"/>
      <c r="I254" s="106"/>
      <c r="J254" s="106"/>
      <c r="K254" s="106"/>
      <c r="L254" s="106"/>
      <c r="M254" s="106"/>
      <c r="N254" s="106"/>
      <c r="O254" s="106"/>
      <c r="P254" s="108"/>
      <c r="Q254" s="108"/>
      <c r="R254" s="168" t="str">
        <f t="shared" si="22"/>
        <v>MISSING</v>
      </c>
      <c r="S254" s="167" t="str">
        <f t="shared" si="23"/>
        <v/>
      </c>
      <c r="U254" s="172" t="str">
        <f t="shared" si="21"/>
        <v>no</v>
      </c>
      <c r="V254" s="106"/>
      <c r="W254" s="106"/>
      <c r="X254" s="106"/>
      <c r="Y254" s="106"/>
      <c r="Z254" s="106"/>
      <c r="AA254" s="106"/>
      <c r="AB254" s="106"/>
      <c r="AC254" s="106"/>
      <c r="AD254" s="106"/>
      <c r="AE254" s="106"/>
      <c r="AF254" s="106"/>
      <c r="AG254" s="106"/>
      <c r="AH254" s="106"/>
      <c r="AI254" s="106"/>
      <c r="AJ254" s="168" t="str">
        <f t="shared" si="24"/>
        <v>MISSING</v>
      </c>
      <c r="AK254" s="167" t="str">
        <f t="shared" si="25"/>
        <v/>
      </c>
      <c r="AL254" s="176" t="str">
        <f t="shared" si="26"/>
        <v>MISSSING</v>
      </c>
      <c r="AM254" s="176" t="str">
        <f t="shared" si="27"/>
        <v>yes</v>
      </c>
      <c r="AN254" s="108"/>
      <c r="AO254" s="108"/>
      <c r="AP254" s="108"/>
      <c r="AQ254" s="127"/>
      <c r="AV254" s="11"/>
      <c r="AW254"/>
    </row>
    <row r="255" spans="2:49">
      <c r="B255" s="114"/>
      <c r="C255" s="108"/>
      <c r="D255" s="106"/>
      <c r="E255" s="106"/>
      <c r="F255" s="106"/>
      <c r="G255" s="106"/>
      <c r="H255" s="106"/>
      <c r="I255" s="106"/>
      <c r="J255" s="106"/>
      <c r="K255" s="106"/>
      <c r="L255" s="106"/>
      <c r="M255" s="106"/>
      <c r="N255" s="106"/>
      <c r="O255" s="106"/>
      <c r="P255" s="108"/>
      <c r="Q255" s="108"/>
      <c r="R255" s="168" t="str">
        <f t="shared" si="22"/>
        <v>MISSING</v>
      </c>
      <c r="S255" s="167" t="str">
        <f t="shared" si="23"/>
        <v/>
      </c>
      <c r="U255" s="172" t="str">
        <f t="shared" si="21"/>
        <v>no</v>
      </c>
      <c r="V255" s="106"/>
      <c r="W255" s="106"/>
      <c r="X255" s="106"/>
      <c r="Y255" s="106"/>
      <c r="Z255" s="106"/>
      <c r="AA255" s="106"/>
      <c r="AB255" s="106"/>
      <c r="AC255" s="106"/>
      <c r="AD255" s="106"/>
      <c r="AE255" s="106"/>
      <c r="AF255" s="106"/>
      <c r="AG255" s="106"/>
      <c r="AH255" s="106"/>
      <c r="AI255" s="106"/>
      <c r="AJ255" s="168" t="str">
        <f t="shared" si="24"/>
        <v>MISSING</v>
      </c>
      <c r="AK255" s="167" t="str">
        <f t="shared" si="25"/>
        <v/>
      </c>
      <c r="AL255" s="176" t="str">
        <f t="shared" si="26"/>
        <v>MISSSING</v>
      </c>
      <c r="AM255" s="176" t="str">
        <f t="shared" si="27"/>
        <v>yes</v>
      </c>
      <c r="AN255" s="108"/>
      <c r="AO255" s="108"/>
      <c r="AP255" s="108"/>
      <c r="AQ255" s="127"/>
      <c r="AV255" s="11"/>
      <c r="AW255"/>
    </row>
    <row r="256" spans="2:49">
      <c r="B256" s="114"/>
      <c r="C256" s="108"/>
      <c r="D256" s="106"/>
      <c r="E256" s="106"/>
      <c r="F256" s="106"/>
      <c r="G256" s="106"/>
      <c r="H256" s="106"/>
      <c r="I256" s="106"/>
      <c r="J256" s="106"/>
      <c r="K256" s="106"/>
      <c r="L256" s="106"/>
      <c r="M256" s="106"/>
      <c r="N256" s="106"/>
      <c r="O256" s="106"/>
      <c r="P256" s="108"/>
      <c r="Q256" s="108"/>
      <c r="R256" s="168" t="str">
        <f t="shared" si="22"/>
        <v>MISSING</v>
      </c>
      <c r="S256" s="167" t="str">
        <f t="shared" si="23"/>
        <v/>
      </c>
      <c r="U256" s="172" t="str">
        <f t="shared" si="21"/>
        <v>no</v>
      </c>
      <c r="V256" s="106"/>
      <c r="W256" s="106"/>
      <c r="X256" s="106"/>
      <c r="Y256" s="106"/>
      <c r="Z256" s="106"/>
      <c r="AA256" s="106"/>
      <c r="AB256" s="106"/>
      <c r="AC256" s="106"/>
      <c r="AD256" s="106"/>
      <c r="AE256" s="106"/>
      <c r="AF256" s="106"/>
      <c r="AG256" s="106"/>
      <c r="AH256" s="106"/>
      <c r="AI256" s="106"/>
      <c r="AJ256" s="168" t="str">
        <f t="shared" si="24"/>
        <v>MISSING</v>
      </c>
      <c r="AK256" s="167" t="str">
        <f t="shared" si="25"/>
        <v/>
      </c>
      <c r="AL256" s="176" t="str">
        <f t="shared" si="26"/>
        <v>MISSSING</v>
      </c>
      <c r="AM256" s="176" t="str">
        <f t="shared" si="27"/>
        <v>yes</v>
      </c>
      <c r="AN256" s="108"/>
      <c r="AO256" s="108"/>
      <c r="AP256" s="108"/>
      <c r="AQ256" s="127"/>
      <c r="AV256" s="11"/>
      <c r="AW256"/>
    </row>
    <row r="257" spans="2:49">
      <c r="B257" s="114"/>
      <c r="C257" s="108"/>
      <c r="D257" s="106"/>
      <c r="E257" s="106"/>
      <c r="F257" s="106"/>
      <c r="G257" s="106"/>
      <c r="H257" s="106"/>
      <c r="I257" s="106"/>
      <c r="J257" s="106"/>
      <c r="K257" s="106"/>
      <c r="L257" s="106"/>
      <c r="M257" s="106"/>
      <c r="N257" s="106"/>
      <c r="O257" s="106"/>
      <c r="P257" s="108"/>
      <c r="Q257" s="108"/>
      <c r="R257" s="168" t="str">
        <f t="shared" si="22"/>
        <v>MISSING</v>
      </c>
      <c r="S257" s="167" t="str">
        <f t="shared" si="23"/>
        <v/>
      </c>
      <c r="U257" s="172" t="str">
        <f t="shared" si="21"/>
        <v>no</v>
      </c>
      <c r="V257" s="106"/>
      <c r="W257" s="106"/>
      <c r="X257" s="106"/>
      <c r="Y257" s="106"/>
      <c r="Z257" s="106"/>
      <c r="AA257" s="106"/>
      <c r="AB257" s="106"/>
      <c r="AC257" s="106"/>
      <c r="AD257" s="106"/>
      <c r="AE257" s="106"/>
      <c r="AF257" s="106"/>
      <c r="AG257" s="106"/>
      <c r="AH257" s="106"/>
      <c r="AI257" s="106"/>
      <c r="AJ257" s="168" t="str">
        <f t="shared" si="24"/>
        <v>MISSING</v>
      </c>
      <c r="AK257" s="167" t="str">
        <f t="shared" si="25"/>
        <v/>
      </c>
      <c r="AL257" s="176" t="str">
        <f t="shared" si="26"/>
        <v>MISSSING</v>
      </c>
      <c r="AM257" s="176" t="str">
        <f t="shared" si="27"/>
        <v>yes</v>
      </c>
      <c r="AN257" s="108"/>
      <c r="AO257" s="108"/>
      <c r="AP257" s="108"/>
      <c r="AQ257" s="127"/>
      <c r="AV257" s="11"/>
      <c r="AW257"/>
    </row>
    <row r="258" spans="2:49">
      <c r="B258" s="114"/>
      <c r="C258" s="108"/>
      <c r="D258" s="106"/>
      <c r="E258" s="106"/>
      <c r="F258" s="106"/>
      <c r="G258" s="106"/>
      <c r="H258" s="106"/>
      <c r="I258" s="106"/>
      <c r="J258" s="106"/>
      <c r="K258" s="106"/>
      <c r="L258" s="106"/>
      <c r="M258" s="106"/>
      <c r="N258" s="106"/>
      <c r="O258" s="106"/>
      <c r="P258" s="108"/>
      <c r="Q258" s="108"/>
      <c r="R258" s="168" t="str">
        <f t="shared" si="22"/>
        <v>MISSING</v>
      </c>
      <c r="S258" s="167" t="str">
        <f t="shared" si="23"/>
        <v/>
      </c>
      <c r="U258" s="172" t="str">
        <f t="shared" si="21"/>
        <v>no</v>
      </c>
      <c r="V258" s="106"/>
      <c r="W258" s="106"/>
      <c r="X258" s="106"/>
      <c r="Y258" s="106"/>
      <c r="Z258" s="106"/>
      <c r="AA258" s="106"/>
      <c r="AB258" s="106"/>
      <c r="AC258" s="106"/>
      <c r="AD258" s="106"/>
      <c r="AE258" s="106"/>
      <c r="AF258" s="106"/>
      <c r="AG258" s="106"/>
      <c r="AH258" s="106"/>
      <c r="AI258" s="106"/>
      <c r="AJ258" s="168" t="str">
        <f t="shared" si="24"/>
        <v>MISSING</v>
      </c>
      <c r="AK258" s="167" t="str">
        <f t="shared" si="25"/>
        <v/>
      </c>
      <c r="AL258" s="176" t="str">
        <f t="shared" si="26"/>
        <v>MISSSING</v>
      </c>
      <c r="AM258" s="176" t="str">
        <f t="shared" si="27"/>
        <v>yes</v>
      </c>
      <c r="AN258" s="108"/>
      <c r="AO258" s="108"/>
      <c r="AP258" s="108"/>
      <c r="AQ258" s="127"/>
      <c r="AV258" s="11"/>
      <c r="AW258"/>
    </row>
    <row r="259" spans="2:49">
      <c r="B259" s="114"/>
      <c r="C259" s="108"/>
      <c r="D259" s="106"/>
      <c r="E259" s="106"/>
      <c r="F259" s="106"/>
      <c r="G259" s="106"/>
      <c r="H259" s="106"/>
      <c r="I259" s="106"/>
      <c r="J259" s="106"/>
      <c r="K259" s="106"/>
      <c r="L259" s="106"/>
      <c r="M259" s="106"/>
      <c r="N259" s="106"/>
      <c r="O259" s="106"/>
      <c r="P259" s="108"/>
      <c r="Q259" s="108"/>
      <c r="R259" s="168" t="str">
        <f t="shared" si="22"/>
        <v>MISSING</v>
      </c>
      <c r="S259" s="167" t="str">
        <f t="shared" si="23"/>
        <v/>
      </c>
      <c r="U259" s="172" t="str">
        <f t="shared" ref="U259:U322" si="28">IF(T259-I259&gt;13,"yes","no")</f>
        <v>no</v>
      </c>
      <c r="V259" s="106"/>
      <c r="W259" s="106"/>
      <c r="X259" s="106"/>
      <c r="Y259" s="106"/>
      <c r="Z259" s="106"/>
      <c r="AA259" s="106"/>
      <c r="AB259" s="106"/>
      <c r="AC259" s="106"/>
      <c r="AD259" s="106"/>
      <c r="AE259" s="106"/>
      <c r="AF259" s="106"/>
      <c r="AG259" s="106"/>
      <c r="AH259" s="106"/>
      <c r="AI259" s="106"/>
      <c r="AJ259" s="168" t="str">
        <f t="shared" si="24"/>
        <v>MISSING</v>
      </c>
      <c r="AK259" s="167" t="str">
        <f t="shared" si="25"/>
        <v/>
      </c>
      <c r="AL259" s="176" t="str">
        <f t="shared" si="26"/>
        <v>MISSSING</v>
      </c>
      <c r="AM259" s="176" t="str">
        <f t="shared" si="27"/>
        <v>yes</v>
      </c>
      <c r="AN259" s="108"/>
      <c r="AO259" s="108"/>
      <c r="AP259" s="108"/>
      <c r="AQ259" s="127"/>
      <c r="AV259" s="11"/>
      <c r="AW259"/>
    </row>
    <row r="260" spans="2:49">
      <c r="B260" s="114"/>
      <c r="C260" s="108"/>
      <c r="D260" s="106"/>
      <c r="E260" s="106"/>
      <c r="F260" s="106"/>
      <c r="G260" s="106"/>
      <c r="H260" s="106"/>
      <c r="I260" s="106"/>
      <c r="J260" s="106"/>
      <c r="K260" s="106"/>
      <c r="L260" s="106"/>
      <c r="M260" s="106"/>
      <c r="N260" s="106"/>
      <c r="O260" s="106"/>
      <c r="P260" s="108"/>
      <c r="Q260" s="108"/>
      <c r="R260" s="168" t="str">
        <f t="shared" ref="R260:R323" si="29">IF((COUNTBLANK(D260:Q260))&lt;4,(AVERAGE(D260:Q260)*14),"MISSING")</f>
        <v>MISSING</v>
      </c>
      <c r="S260" s="167" t="str">
        <f t="shared" ref="S260:S323" si="30">IF(R260="MISSING","",IF(R260&lt;42,"low",IF(R260&lt;58,"moderate",IF(R260&gt;=58,"high",""))))</f>
        <v/>
      </c>
      <c r="U260" s="172" t="str">
        <f t="shared" si="28"/>
        <v>no</v>
      </c>
      <c r="V260" s="106"/>
      <c r="W260" s="106"/>
      <c r="X260" s="106"/>
      <c r="Y260" s="106"/>
      <c r="Z260" s="106"/>
      <c r="AA260" s="106"/>
      <c r="AB260" s="106"/>
      <c r="AC260" s="106"/>
      <c r="AD260" s="106"/>
      <c r="AE260" s="106"/>
      <c r="AF260" s="106"/>
      <c r="AG260" s="106"/>
      <c r="AH260" s="106"/>
      <c r="AI260" s="106"/>
      <c r="AJ260" s="168" t="str">
        <f t="shared" ref="AJ260:AJ323" si="31">IF((COUNTBLANK(V260:AI260))&lt;4,(AVERAGE(V260:AI260)*14),"MISSING")</f>
        <v>MISSING</v>
      </c>
      <c r="AK260" s="167" t="str">
        <f t="shared" ref="AK260:AK323" si="32">IF(AJ260="MISSING","",IF(AJ260&lt;42,"low",IF(AJ260&lt;58,"moderate",IF(AJ260&gt;=58,"high",""))))</f>
        <v/>
      </c>
      <c r="AL260" s="176" t="str">
        <f t="shared" ref="AL260:AL323" si="33">IFERROR(VALUE(AJ260)-VALUE(R260),"MISSSING")</f>
        <v>MISSSING</v>
      </c>
      <c r="AM260" s="176" t="str">
        <f t="shared" ref="AM260:AM323" si="34">IF(AL260&gt;2,"yes","no")</f>
        <v>yes</v>
      </c>
      <c r="AN260" s="108"/>
      <c r="AO260" s="108"/>
      <c r="AP260" s="108"/>
      <c r="AQ260" s="127"/>
      <c r="AV260" s="11"/>
      <c r="AW260"/>
    </row>
    <row r="261" spans="2:49">
      <c r="B261" s="114"/>
      <c r="C261" s="108"/>
      <c r="D261" s="106"/>
      <c r="E261" s="106"/>
      <c r="F261" s="106"/>
      <c r="G261" s="106"/>
      <c r="H261" s="106"/>
      <c r="I261" s="106"/>
      <c r="J261" s="106"/>
      <c r="K261" s="106"/>
      <c r="L261" s="106"/>
      <c r="M261" s="106"/>
      <c r="N261" s="106"/>
      <c r="O261" s="106"/>
      <c r="P261" s="108"/>
      <c r="Q261" s="108"/>
      <c r="R261" s="168" t="str">
        <f t="shared" si="29"/>
        <v>MISSING</v>
      </c>
      <c r="S261" s="167" t="str">
        <f t="shared" si="30"/>
        <v/>
      </c>
      <c r="U261" s="172" t="str">
        <f t="shared" si="28"/>
        <v>no</v>
      </c>
      <c r="V261" s="106"/>
      <c r="W261" s="106"/>
      <c r="X261" s="106"/>
      <c r="Y261" s="106"/>
      <c r="Z261" s="106"/>
      <c r="AA261" s="106"/>
      <c r="AB261" s="106"/>
      <c r="AC261" s="106"/>
      <c r="AD261" s="106"/>
      <c r="AE261" s="106"/>
      <c r="AF261" s="106"/>
      <c r="AG261" s="106"/>
      <c r="AH261" s="106"/>
      <c r="AI261" s="106"/>
      <c r="AJ261" s="168" t="str">
        <f t="shared" si="31"/>
        <v>MISSING</v>
      </c>
      <c r="AK261" s="167" t="str">
        <f t="shared" si="32"/>
        <v/>
      </c>
      <c r="AL261" s="176" t="str">
        <f t="shared" si="33"/>
        <v>MISSSING</v>
      </c>
      <c r="AM261" s="176" t="str">
        <f t="shared" si="34"/>
        <v>yes</v>
      </c>
      <c r="AN261" s="108"/>
      <c r="AO261" s="108"/>
      <c r="AP261" s="108"/>
      <c r="AQ261" s="127"/>
      <c r="AV261" s="11"/>
      <c r="AW261"/>
    </row>
    <row r="262" spans="2:49">
      <c r="B262" s="114"/>
      <c r="C262" s="108"/>
      <c r="D262" s="106"/>
      <c r="E262" s="106"/>
      <c r="F262" s="106"/>
      <c r="G262" s="106"/>
      <c r="H262" s="106"/>
      <c r="I262" s="106"/>
      <c r="J262" s="106"/>
      <c r="K262" s="106"/>
      <c r="L262" s="106"/>
      <c r="M262" s="106"/>
      <c r="N262" s="106"/>
      <c r="O262" s="106"/>
      <c r="P262" s="108"/>
      <c r="Q262" s="108"/>
      <c r="R262" s="168" t="str">
        <f t="shared" si="29"/>
        <v>MISSING</v>
      </c>
      <c r="S262" s="167" t="str">
        <f t="shared" si="30"/>
        <v/>
      </c>
      <c r="U262" s="172" t="str">
        <f t="shared" si="28"/>
        <v>no</v>
      </c>
      <c r="V262" s="106"/>
      <c r="W262" s="106"/>
      <c r="X262" s="106"/>
      <c r="Y262" s="106"/>
      <c r="Z262" s="106"/>
      <c r="AA262" s="106"/>
      <c r="AB262" s="106"/>
      <c r="AC262" s="106"/>
      <c r="AD262" s="106"/>
      <c r="AE262" s="106"/>
      <c r="AF262" s="106"/>
      <c r="AG262" s="106"/>
      <c r="AH262" s="106"/>
      <c r="AI262" s="106"/>
      <c r="AJ262" s="168" t="str">
        <f t="shared" si="31"/>
        <v>MISSING</v>
      </c>
      <c r="AK262" s="167" t="str">
        <f t="shared" si="32"/>
        <v/>
      </c>
      <c r="AL262" s="176" t="str">
        <f t="shared" si="33"/>
        <v>MISSSING</v>
      </c>
      <c r="AM262" s="176" t="str">
        <f t="shared" si="34"/>
        <v>yes</v>
      </c>
      <c r="AN262" s="108"/>
      <c r="AO262" s="108"/>
      <c r="AP262" s="108"/>
      <c r="AQ262" s="127"/>
      <c r="AV262" s="11"/>
      <c r="AW262"/>
    </row>
    <row r="263" spans="2:49">
      <c r="B263" s="114"/>
      <c r="C263" s="108"/>
      <c r="D263" s="106"/>
      <c r="E263" s="106"/>
      <c r="F263" s="106"/>
      <c r="G263" s="106"/>
      <c r="H263" s="106"/>
      <c r="I263" s="106"/>
      <c r="J263" s="106"/>
      <c r="K263" s="106"/>
      <c r="L263" s="106"/>
      <c r="M263" s="106"/>
      <c r="N263" s="106"/>
      <c r="O263" s="106"/>
      <c r="P263" s="108"/>
      <c r="Q263" s="108"/>
      <c r="R263" s="168" t="str">
        <f t="shared" si="29"/>
        <v>MISSING</v>
      </c>
      <c r="S263" s="167" t="str">
        <f t="shared" si="30"/>
        <v/>
      </c>
      <c r="U263" s="172" t="str">
        <f t="shared" si="28"/>
        <v>no</v>
      </c>
      <c r="V263" s="106"/>
      <c r="W263" s="106"/>
      <c r="X263" s="106"/>
      <c r="Y263" s="106"/>
      <c r="Z263" s="106"/>
      <c r="AA263" s="106"/>
      <c r="AB263" s="106"/>
      <c r="AC263" s="106"/>
      <c r="AD263" s="106"/>
      <c r="AE263" s="106"/>
      <c r="AF263" s="106"/>
      <c r="AG263" s="106"/>
      <c r="AH263" s="106"/>
      <c r="AI263" s="106"/>
      <c r="AJ263" s="168" t="str">
        <f t="shared" si="31"/>
        <v>MISSING</v>
      </c>
      <c r="AK263" s="167" t="str">
        <f t="shared" si="32"/>
        <v/>
      </c>
      <c r="AL263" s="176" t="str">
        <f t="shared" si="33"/>
        <v>MISSSING</v>
      </c>
      <c r="AM263" s="176" t="str">
        <f t="shared" si="34"/>
        <v>yes</v>
      </c>
      <c r="AN263" s="108"/>
      <c r="AO263" s="108"/>
      <c r="AP263" s="108"/>
      <c r="AQ263" s="127"/>
      <c r="AV263" s="11"/>
      <c r="AW263"/>
    </row>
    <row r="264" spans="2:49">
      <c r="B264" s="114"/>
      <c r="C264" s="108"/>
      <c r="D264" s="106"/>
      <c r="E264" s="106"/>
      <c r="F264" s="106"/>
      <c r="G264" s="106"/>
      <c r="H264" s="106"/>
      <c r="I264" s="106"/>
      <c r="J264" s="106"/>
      <c r="K264" s="106"/>
      <c r="L264" s="106"/>
      <c r="M264" s="106"/>
      <c r="N264" s="106"/>
      <c r="O264" s="106"/>
      <c r="P264" s="108"/>
      <c r="Q264" s="108"/>
      <c r="R264" s="168" t="str">
        <f t="shared" si="29"/>
        <v>MISSING</v>
      </c>
      <c r="S264" s="167" t="str">
        <f t="shared" si="30"/>
        <v/>
      </c>
      <c r="U264" s="172" t="str">
        <f t="shared" si="28"/>
        <v>no</v>
      </c>
      <c r="V264" s="106"/>
      <c r="W264" s="106"/>
      <c r="X264" s="106"/>
      <c r="Y264" s="106"/>
      <c r="Z264" s="106"/>
      <c r="AA264" s="106"/>
      <c r="AB264" s="106"/>
      <c r="AC264" s="106"/>
      <c r="AD264" s="106"/>
      <c r="AE264" s="106"/>
      <c r="AF264" s="106"/>
      <c r="AG264" s="106"/>
      <c r="AH264" s="106"/>
      <c r="AI264" s="106"/>
      <c r="AJ264" s="168" t="str">
        <f t="shared" si="31"/>
        <v>MISSING</v>
      </c>
      <c r="AK264" s="167" t="str">
        <f t="shared" si="32"/>
        <v/>
      </c>
      <c r="AL264" s="176" t="str">
        <f t="shared" si="33"/>
        <v>MISSSING</v>
      </c>
      <c r="AM264" s="176" t="str">
        <f t="shared" si="34"/>
        <v>yes</v>
      </c>
      <c r="AN264" s="108"/>
      <c r="AO264" s="108"/>
      <c r="AP264" s="108"/>
      <c r="AQ264" s="127"/>
      <c r="AV264" s="11"/>
      <c r="AW264"/>
    </row>
    <row r="265" spans="2:49">
      <c r="B265" s="114"/>
      <c r="C265" s="108"/>
      <c r="D265" s="106"/>
      <c r="E265" s="106"/>
      <c r="F265" s="106"/>
      <c r="G265" s="106"/>
      <c r="H265" s="106"/>
      <c r="I265" s="106"/>
      <c r="J265" s="106"/>
      <c r="K265" s="106"/>
      <c r="L265" s="106"/>
      <c r="M265" s="106"/>
      <c r="N265" s="106"/>
      <c r="O265" s="106"/>
      <c r="P265" s="108"/>
      <c r="Q265" s="108"/>
      <c r="R265" s="168" t="str">
        <f t="shared" si="29"/>
        <v>MISSING</v>
      </c>
      <c r="S265" s="167" t="str">
        <f t="shared" si="30"/>
        <v/>
      </c>
      <c r="U265" s="172" t="str">
        <f t="shared" si="28"/>
        <v>no</v>
      </c>
      <c r="V265" s="106"/>
      <c r="W265" s="106"/>
      <c r="X265" s="106"/>
      <c r="Y265" s="106"/>
      <c r="Z265" s="106"/>
      <c r="AA265" s="106"/>
      <c r="AB265" s="106"/>
      <c r="AC265" s="106"/>
      <c r="AD265" s="106"/>
      <c r="AE265" s="106"/>
      <c r="AF265" s="106"/>
      <c r="AG265" s="106"/>
      <c r="AH265" s="106"/>
      <c r="AI265" s="106"/>
      <c r="AJ265" s="168" t="str">
        <f t="shared" si="31"/>
        <v>MISSING</v>
      </c>
      <c r="AK265" s="167" t="str">
        <f t="shared" si="32"/>
        <v/>
      </c>
      <c r="AL265" s="176" t="str">
        <f t="shared" si="33"/>
        <v>MISSSING</v>
      </c>
      <c r="AM265" s="176" t="str">
        <f t="shared" si="34"/>
        <v>yes</v>
      </c>
      <c r="AN265" s="108"/>
      <c r="AO265" s="108"/>
      <c r="AP265" s="108"/>
      <c r="AQ265" s="127"/>
      <c r="AV265" s="11"/>
      <c r="AW265"/>
    </row>
    <row r="266" spans="2:49">
      <c r="B266" s="114"/>
      <c r="C266" s="108"/>
      <c r="D266" s="106"/>
      <c r="E266" s="106"/>
      <c r="F266" s="106"/>
      <c r="G266" s="106"/>
      <c r="H266" s="106"/>
      <c r="I266" s="106"/>
      <c r="J266" s="106"/>
      <c r="K266" s="106"/>
      <c r="L266" s="106"/>
      <c r="M266" s="106"/>
      <c r="N266" s="106"/>
      <c r="O266" s="106"/>
      <c r="P266" s="108"/>
      <c r="Q266" s="108"/>
      <c r="R266" s="168" t="str">
        <f t="shared" si="29"/>
        <v>MISSING</v>
      </c>
      <c r="S266" s="167" t="str">
        <f t="shared" si="30"/>
        <v/>
      </c>
      <c r="U266" s="172" t="str">
        <f t="shared" si="28"/>
        <v>no</v>
      </c>
      <c r="V266" s="106"/>
      <c r="W266" s="106"/>
      <c r="X266" s="106"/>
      <c r="Y266" s="106"/>
      <c r="Z266" s="106"/>
      <c r="AA266" s="106"/>
      <c r="AB266" s="106"/>
      <c r="AC266" s="106"/>
      <c r="AD266" s="106"/>
      <c r="AE266" s="106"/>
      <c r="AF266" s="106"/>
      <c r="AG266" s="106"/>
      <c r="AH266" s="106"/>
      <c r="AI266" s="106"/>
      <c r="AJ266" s="168" t="str">
        <f t="shared" si="31"/>
        <v>MISSING</v>
      </c>
      <c r="AK266" s="167" t="str">
        <f t="shared" si="32"/>
        <v/>
      </c>
      <c r="AL266" s="176" t="str">
        <f t="shared" si="33"/>
        <v>MISSSING</v>
      </c>
      <c r="AM266" s="176" t="str">
        <f t="shared" si="34"/>
        <v>yes</v>
      </c>
      <c r="AN266" s="108"/>
      <c r="AO266" s="108"/>
      <c r="AP266" s="108"/>
      <c r="AQ266" s="127"/>
      <c r="AV266" s="11"/>
      <c r="AW266"/>
    </row>
    <row r="267" spans="2:49">
      <c r="B267" s="114"/>
      <c r="C267" s="108"/>
      <c r="D267" s="106"/>
      <c r="E267" s="106"/>
      <c r="F267" s="106"/>
      <c r="G267" s="106"/>
      <c r="H267" s="106"/>
      <c r="I267" s="106"/>
      <c r="J267" s="106"/>
      <c r="K267" s="106"/>
      <c r="L267" s="106"/>
      <c r="M267" s="106"/>
      <c r="N267" s="106"/>
      <c r="O267" s="106"/>
      <c r="P267" s="108"/>
      <c r="Q267" s="108"/>
      <c r="R267" s="168" t="str">
        <f t="shared" si="29"/>
        <v>MISSING</v>
      </c>
      <c r="S267" s="167" t="str">
        <f t="shared" si="30"/>
        <v/>
      </c>
      <c r="U267" s="172" t="str">
        <f t="shared" si="28"/>
        <v>no</v>
      </c>
      <c r="V267" s="106"/>
      <c r="W267" s="106"/>
      <c r="X267" s="106"/>
      <c r="Y267" s="106"/>
      <c r="Z267" s="106"/>
      <c r="AA267" s="106"/>
      <c r="AB267" s="106"/>
      <c r="AC267" s="106"/>
      <c r="AD267" s="106"/>
      <c r="AE267" s="106"/>
      <c r="AF267" s="106"/>
      <c r="AG267" s="106"/>
      <c r="AH267" s="106"/>
      <c r="AI267" s="106"/>
      <c r="AJ267" s="168" t="str">
        <f t="shared" si="31"/>
        <v>MISSING</v>
      </c>
      <c r="AK267" s="167" t="str">
        <f t="shared" si="32"/>
        <v/>
      </c>
      <c r="AL267" s="176" t="str">
        <f t="shared" si="33"/>
        <v>MISSSING</v>
      </c>
      <c r="AM267" s="176" t="str">
        <f t="shared" si="34"/>
        <v>yes</v>
      </c>
      <c r="AN267" s="108"/>
      <c r="AO267" s="108"/>
      <c r="AP267" s="108"/>
      <c r="AQ267" s="127"/>
      <c r="AV267" s="11"/>
      <c r="AW267"/>
    </row>
    <row r="268" spans="2:49">
      <c r="B268" s="114"/>
      <c r="C268" s="108"/>
      <c r="D268" s="106"/>
      <c r="E268" s="106"/>
      <c r="F268" s="106"/>
      <c r="G268" s="106"/>
      <c r="H268" s="106"/>
      <c r="I268" s="106"/>
      <c r="J268" s="106"/>
      <c r="K268" s="106"/>
      <c r="L268" s="106"/>
      <c r="M268" s="106"/>
      <c r="N268" s="106"/>
      <c r="O268" s="106"/>
      <c r="P268" s="108"/>
      <c r="Q268" s="108"/>
      <c r="R268" s="168" t="str">
        <f t="shared" si="29"/>
        <v>MISSING</v>
      </c>
      <c r="S268" s="167" t="str">
        <f t="shared" si="30"/>
        <v/>
      </c>
      <c r="U268" s="172" t="str">
        <f t="shared" si="28"/>
        <v>no</v>
      </c>
      <c r="V268" s="106"/>
      <c r="W268" s="106"/>
      <c r="X268" s="106"/>
      <c r="Y268" s="106"/>
      <c r="Z268" s="106"/>
      <c r="AA268" s="106"/>
      <c r="AB268" s="106"/>
      <c r="AC268" s="106"/>
      <c r="AD268" s="106"/>
      <c r="AE268" s="106"/>
      <c r="AF268" s="106"/>
      <c r="AG268" s="106"/>
      <c r="AH268" s="106"/>
      <c r="AI268" s="106"/>
      <c r="AJ268" s="168" t="str">
        <f t="shared" si="31"/>
        <v>MISSING</v>
      </c>
      <c r="AK268" s="167" t="str">
        <f t="shared" si="32"/>
        <v/>
      </c>
      <c r="AL268" s="176" t="str">
        <f t="shared" si="33"/>
        <v>MISSSING</v>
      </c>
      <c r="AM268" s="176" t="str">
        <f t="shared" si="34"/>
        <v>yes</v>
      </c>
      <c r="AN268" s="108"/>
      <c r="AO268" s="108"/>
      <c r="AP268" s="108"/>
      <c r="AQ268" s="127"/>
      <c r="AV268" s="11"/>
      <c r="AW268"/>
    </row>
    <row r="269" spans="2:49">
      <c r="B269" s="114"/>
      <c r="C269" s="108"/>
      <c r="D269" s="106"/>
      <c r="E269" s="106"/>
      <c r="F269" s="106"/>
      <c r="G269" s="106"/>
      <c r="H269" s="106"/>
      <c r="I269" s="106"/>
      <c r="J269" s="106"/>
      <c r="K269" s="106"/>
      <c r="L269" s="106"/>
      <c r="M269" s="106"/>
      <c r="N269" s="106"/>
      <c r="O269" s="106"/>
      <c r="P269" s="108"/>
      <c r="Q269" s="108"/>
      <c r="R269" s="168" t="str">
        <f t="shared" si="29"/>
        <v>MISSING</v>
      </c>
      <c r="S269" s="167" t="str">
        <f t="shared" si="30"/>
        <v/>
      </c>
      <c r="U269" s="172" t="str">
        <f t="shared" si="28"/>
        <v>no</v>
      </c>
      <c r="V269" s="106"/>
      <c r="W269" s="106"/>
      <c r="X269" s="106"/>
      <c r="Y269" s="106"/>
      <c r="Z269" s="106"/>
      <c r="AA269" s="106"/>
      <c r="AB269" s="106"/>
      <c r="AC269" s="106"/>
      <c r="AD269" s="106"/>
      <c r="AE269" s="106"/>
      <c r="AF269" s="106"/>
      <c r="AG269" s="106"/>
      <c r="AH269" s="106"/>
      <c r="AI269" s="106"/>
      <c r="AJ269" s="168" t="str">
        <f t="shared" si="31"/>
        <v>MISSING</v>
      </c>
      <c r="AK269" s="167" t="str">
        <f t="shared" si="32"/>
        <v/>
      </c>
      <c r="AL269" s="176" t="str">
        <f t="shared" si="33"/>
        <v>MISSSING</v>
      </c>
      <c r="AM269" s="176" t="str">
        <f t="shared" si="34"/>
        <v>yes</v>
      </c>
      <c r="AN269" s="108"/>
      <c r="AO269" s="108"/>
      <c r="AP269" s="108"/>
      <c r="AQ269" s="127"/>
      <c r="AV269" s="11"/>
      <c r="AW269"/>
    </row>
    <row r="270" spans="2:49">
      <c r="B270" s="114"/>
      <c r="C270" s="108"/>
      <c r="D270" s="106"/>
      <c r="E270" s="106"/>
      <c r="F270" s="106"/>
      <c r="G270" s="106"/>
      <c r="H270" s="106"/>
      <c r="I270" s="106"/>
      <c r="J270" s="106"/>
      <c r="K270" s="106"/>
      <c r="L270" s="106"/>
      <c r="M270" s="106"/>
      <c r="N270" s="106"/>
      <c r="O270" s="106"/>
      <c r="P270" s="108"/>
      <c r="Q270" s="108"/>
      <c r="R270" s="168" t="str">
        <f t="shared" si="29"/>
        <v>MISSING</v>
      </c>
      <c r="S270" s="167" t="str">
        <f t="shared" si="30"/>
        <v/>
      </c>
      <c r="U270" s="172" t="str">
        <f t="shared" si="28"/>
        <v>no</v>
      </c>
      <c r="V270" s="106"/>
      <c r="W270" s="106"/>
      <c r="X270" s="106"/>
      <c r="Y270" s="106"/>
      <c r="Z270" s="106"/>
      <c r="AA270" s="106"/>
      <c r="AB270" s="106"/>
      <c r="AC270" s="106"/>
      <c r="AD270" s="106"/>
      <c r="AE270" s="106"/>
      <c r="AF270" s="106"/>
      <c r="AG270" s="106"/>
      <c r="AH270" s="106"/>
      <c r="AI270" s="106"/>
      <c r="AJ270" s="168" t="str">
        <f t="shared" si="31"/>
        <v>MISSING</v>
      </c>
      <c r="AK270" s="167" t="str">
        <f t="shared" si="32"/>
        <v/>
      </c>
      <c r="AL270" s="176" t="str">
        <f t="shared" si="33"/>
        <v>MISSSING</v>
      </c>
      <c r="AM270" s="176" t="str">
        <f t="shared" si="34"/>
        <v>yes</v>
      </c>
      <c r="AN270" s="108"/>
      <c r="AO270" s="108"/>
      <c r="AP270" s="108"/>
      <c r="AQ270" s="127"/>
      <c r="AV270" s="11"/>
      <c r="AW270"/>
    </row>
    <row r="271" spans="2:49">
      <c r="B271" s="114"/>
      <c r="C271" s="108"/>
      <c r="D271" s="106"/>
      <c r="E271" s="106"/>
      <c r="F271" s="106"/>
      <c r="G271" s="106"/>
      <c r="H271" s="106"/>
      <c r="I271" s="106"/>
      <c r="J271" s="106"/>
      <c r="K271" s="106"/>
      <c r="L271" s="106"/>
      <c r="M271" s="106"/>
      <c r="N271" s="106"/>
      <c r="O271" s="106"/>
      <c r="P271" s="108"/>
      <c r="Q271" s="108"/>
      <c r="R271" s="168" t="str">
        <f t="shared" si="29"/>
        <v>MISSING</v>
      </c>
      <c r="S271" s="167" t="str">
        <f t="shared" si="30"/>
        <v/>
      </c>
      <c r="U271" s="172" t="str">
        <f t="shared" si="28"/>
        <v>no</v>
      </c>
      <c r="V271" s="106"/>
      <c r="W271" s="106"/>
      <c r="X271" s="106"/>
      <c r="Y271" s="106"/>
      <c r="Z271" s="106"/>
      <c r="AA271" s="106"/>
      <c r="AB271" s="106"/>
      <c r="AC271" s="106"/>
      <c r="AD271" s="106"/>
      <c r="AE271" s="106"/>
      <c r="AF271" s="106"/>
      <c r="AG271" s="106"/>
      <c r="AH271" s="106"/>
      <c r="AI271" s="106"/>
      <c r="AJ271" s="168" t="str">
        <f t="shared" si="31"/>
        <v>MISSING</v>
      </c>
      <c r="AK271" s="167" t="str">
        <f t="shared" si="32"/>
        <v/>
      </c>
      <c r="AL271" s="176" t="str">
        <f t="shared" si="33"/>
        <v>MISSSING</v>
      </c>
      <c r="AM271" s="176" t="str">
        <f t="shared" si="34"/>
        <v>yes</v>
      </c>
      <c r="AN271" s="108"/>
      <c r="AO271" s="108"/>
      <c r="AP271" s="108"/>
      <c r="AQ271" s="127"/>
      <c r="AV271" s="11"/>
      <c r="AW271"/>
    </row>
    <row r="272" spans="2:49">
      <c r="B272" s="114"/>
      <c r="C272" s="108"/>
      <c r="D272" s="106"/>
      <c r="E272" s="106"/>
      <c r="F272" s="106"/>
      <c r="G272" s="106"/>
      <c r="H272" s="106"/>
      <c r="I272" s="106"/>
      <c r="J272" s="106"/>
      <c r="K272" s="106"/>
      <c r="L272" s="106"/>
      <c r="M272" s="106"/>
      <c r="N272" s="106"/>
      <c r="O272" s="106"/>
      <c r="P272" s="108"/>
      <c r="Q272" s="108"/>
      <c r="R272" s="168" t="str">
        <f t="shared" si="29"/>
        <v>MISSING</v>
      </c>
      <c r="S272" s="167" t="str">
        <f t="shared" si="30"/>
        <v/>
      </c>
      <c r="U272" s="172" t="str">
        <f t="shared" si="28"/>
        <v>no</v>
      </c>
      <c r="V272" s="106"/>
      <c r="W272" s="106"/>
      <c r="X272" s="106"/>
      <c r="Y272" s="106"/>
      <c r="Z272" s="106"/>
      <c r="AA272" s="106"/>
      <c r="AB272" s="106"/>
      <c r="AC272" s="106"/>
      <c r="AD272" s="106"/>
      <c r="AE272" s="106"/>
      <c r="AF272" s="106"/>
      <c r="AG272" s="106"/>
      <c r="AH272" s="106"/>
      <c r="AI272" s="106"/>
      <c r="AJ272" s="168" t="str">
        <f t="shared" si="31"/>
        <v>MISSING</v>
      </c>
      <c r="AK272" s="167" t="str">
        <f t="shared" si="32"/>
        <v/>
      </c>
      <c r="AL272" s="176" t="str">
        <f t="shared" si="33"/>
        <v>MISSSING</v>
      </c>
      <c r="AM272" s="176" t="str">
        <f t="shared" si="34"/>
        <v>yes</v>
      </c>
      <c r="AN272" s="108"/>
      <c r="AO272" s="108"/>
      <c r="AP272" s="108"/>
      <c r="AQ272" s="127"/>
      <c r="AV272" s="11"/>
      <c r="AW272"/>
    </row>
    <row r="273" spans="2:49">
      <c r="B273" s="114"/>
      <c r="C273" s="108"/>
      <c r="D273" s="106"/>
      <c r="E273" s="106"/>
      <c r="F273" s="106"/>
      <c r="G273" s="106"/>
      <c r="H273" s="106"/>
      <c r="I273" s="106"/>
      <c r="J273" s="106"/>
      <c r="K273" s="106"/>
      <c r="L273" s="106"/>
      <c r="M273" s="106"/>
      <c r="N273" s="106"/>
      <c r="O273" s="106"/>
      <c r="P273" s="108"/>
      <c r="Q273" s="108"/>
      <c r="R273" s="168" t="str">
        <f t="shared" si="29"/>
        <v>MISSING</v>
      </c>
      <c r="S273" s="167" t="str">
        <f t="shared" si="30"/>
        <v/>
      </c>
      <c r="U273" s="172" t="str">
        <f t="shared" si="28"/>
        <v>no</v>
      </c>
      <c r="V273" s="106"/>
      <c r="W273" s="106"/>
      <c r="X273" s="106"/>
      <c r="Y273" s="106"/>
      <c r="Z273" s="106"/>
      <c r="AA273" s="106"/>
      <c r="AB273" s="106"/>
      <c r="AC273" s="106"/>
      <c r="AD273" s="106"/>
      <c r="AE273" s="106"/>
      <c r="AF273" s="106"/>
      <c r="AG273" s="106"/>
      <c r="AH273" s="106"/>
      <c r="AI273" s="106"/>
      <c r="AJ273" s="168" t="str">
        <f t="shared" si="31"/>
        <v>MISSING</v>
      </c>
      <c r="AK273" s="167" t="str">
        <f t="shared" si="32"/>
        <v/>
      </c>
      <c r="AL273" s="176" t="str">
        <f t="shared" si="33"/>
        <v>MISSSING</v>
      </c>
      <c r="AM273" s="176" t="str">
        <f t="shared" si="34"/>
        <v>yes</v>
      </c>
      <c r="AN273" s="108"/>
      <c r="AO273" s="108"/>
      <c r="AP273" s="108"/>
      <c r="AQ273" s="127"/>
      <c r="AV273" s="11"/>
      <c r="AW273"/>
    </row>
    <row r="274" spans="2:49">
      <c r="B274" s="114"/>
      <c r="C274" s="108"/>
      <c r="D274" s="106"/>
      <c r="E274" s="106"/>
      <c r="F274" s="106"/>
      <c r="G274" s="106"/>
      <c r="H274" s="106"/>
      <c r="I274" s="106"/>
      <c r="J274" s="106"/>
      <c r="K274" s="106"/>
      <c r="L274" s="106"/>
      <c r="M274" s="106"/>
      <c r="N274" s="106"/>
      <c r="O274" s="106"/>
      <c r="P274" s="108"/>
      <c r="Q274" s="108"/>
      <c r="R274" s="168" t="str">
        <f t="shared" si="29"/>
        <v>MISSING</v>
      </c>
      <c r="S274" s="167" t="str">
        <f t="shared" si="30"/>
        <v/>
      </c>
      <c r="U274" s="172" t="str">
        <f t="shared" si="28"/>
        <v>no</v>
      </c>
      <c r="V274" s="106"/>
      <c r="W274" s="106"/>
      <c r="X274" s="106"/>
      <c r="Y274" s="106"/>
      <c r="Z274" s="106"/>
      <c r="AA274" s="106"/>
      <c r="AB274" s="106"/>
      <c r="AC274" s="106"/>
      <c r="AD274" s="106"/>
      <c r="AE274" s="106"/>
      <c r="AF274" s="106"/>
      <c r="AG274" s="106"/>
      <c r="AH274" s="106"/>
      <c r="AI274" s="106"/>
      <c r="AJ274" s="168" t="str">
        <f t="shared" si="31"/>
        <v>MISSING</v>
      </c>
      <c r="AK274" s="167" t="str">
        <f t="shared" si="32"/>
        <v/>
      </c>
      <c r="AL274" s="176" t="str">
        <f t="shared" si="33"/>
        <v>MISSSING</v>
      </c>
      <c r="AM274" s="176" t="str">
        <f t="shared" si="34"/>
        <v>yes</v>
      </c>
      <c r="AN274" s="108"/>
      <c r="AO274" s="108"/>
      <c r="AP274" s="108"/>
      <c r="AQ274" s="127"/>
      <c r="AV274" s="11"/>
      <c r="AW274"/>
    </row>
    <row r="275" spans="2:49">
      <c r="B275" s="114"/>
      <c r="C275" s="108"/>
      <c r="D275" s="106"/>
      <c r="E275" s="106"/>
      <c r="F275" s="106"/>
      <c r="G275" s="106"/>
      <c r="H275" s="106"/>
      <c r="I275" s="106"/>
      <c r="J275" s="106"/>
      <c r="K275" s="106"/>
      <c r="L275" s="106"/>
      <c r="M275" s="106"/>
      <c r="N275" s="106"/>
      <c r="O275" s="106"/>
      <c r="P275" s="108"/>
      <c r="Q275" s="108"/>
      <c r="R275" s="168" t="str">
        <f t="shared" si="29"/>
        <v>MISSING</v>
      </c>
      <c r="S275" s="167" t="str">
        <f t="shared" si="30"/>
        <v/>
      </c>
      <c r="U275" s="172" t="str">
        <f t="shared" si="28"/>
        <v>no</v>
      </c>
      <c r="V275" s="106"/>
      <c r="W275" s="106"/>
      <c r="X275" s="106"/>
      <c r="Y275" s="106"/>
      <c r="Z275" s="106"/>
      <c r="AA275" s="106"/>
      <c r="AB275" s="106"/>
      <c r="AC275" s="106"/>
      <c r="AD275" s="106"/>
      <c r="AE275" s="106"/>
      <c r="AF275" s="106"/>
      <c r="AG275" s="106"/>
      <c r="AH275" s="106"/>
      <c r="AI275" s="106"/>
      <c r="AJ275" s="168" t="str">
        <f t="shared" si="31"/>
        <v>MISSING</v>
      </c>
      <c r="AK275" s="167" t="str">
        <f t="shared" si="32"/>
        <v/>
      </c>
      <c r="AL275" s="176" t="str">
        <f t="shared" si="33"/>
        <v>MISSSING</v>
      </c>
      <c r="AM275" s="176" t="str">
        <f t="shared" si="34"/>
        <v>yes</v>
      </c>
      <c r="AN275" s="108"/>
      <c r="AO275" s="108"/>
      <c r="AP275" s="108"/>
      <c r="AQ275" s="127"/>
      <c r="AV275" s="11"/>
      <c r="AW275"/>
    </row>
    <row r="276" spans="2:49">
      <c r="B276" s="114"/>
      <c r="C276" s="108"/>
      <c r="D276" s="106"/>
      <c r="E276" s="106"/>
      <c r="F276" s="106"/>
      <c r="G276" s="106"/>
      <c r="H276" s="106"/>
      <c r="I276" s="106"/>
      <c r="J276" s="106"/>
      <c r="K276" s="106"/>
      <c r="L276" s="106"/>
      <c r="M276" s="106"/>
      <c r="N276" s="106"/>
      <c r="O276" s="106"/>
      <c r="P276" s="108"/>
      <c r="Q276" s="108"/>
      <c r="R276" s="168" t="str">
        <f t="shared" si="29"/>
        <v>MISSING</v>
      </c>
      <c r="S276" s="167" t="str">
        <f t="shared" si="30"/>
        <v/>
      </c>
      <c r="U276" s="172" t="str">
        <f t="shared" si="28"/>
        <v>no</v>
      </c>
      <c r="V276" s="106"/>
      <c r="W276" s="106"/>
      <c r="X276" s="106"/>
      <c r="Y276" s="106"/>
      <c r="Z276" s="106"/>
      <c r="AA276" s="106"/>
      <c r="AB276" s="106"/>
      <c r="AC276" s="106"/>
      <c r="AD276" s="106"/>
      <c r="AE276" s="106"/>
      <c r="AF276" s="106"/>
      <c r="AG276" s="106"/>
      <c r="AH276" s="106"/>
      <c r="AI276" s="106"/>
      <c r="AJ276" s="168" t="str">
        <f t="shared" si="31"/>
        <v>MISSING</v>
      </c>
      <c r="AK276" s="167" t="str">
        <f t="shared" si="32"/>
        <v/>
      </c>
      <c r="AL276" s="176" t="str">
        <f t="shared" si="33"/>
        <v>MISSSING</v>
      </c>
      <c r="AM276" s="176" t="str">
        <f t="shared" si="34"/>
        <v>yes</v>
      </c>
      <c r="AN276" s="108"/>
      <c r="AO276" s="108"/>
      <c r="AP276" s="108"/>
      <c r="AQ276" s="127"/>
      <c r="AV276" s="11"/>
      <c r="AW276"/>
    </row>
    <row r="277" spans="2:49">
      <c r="B277" s="114"/>
      <c r="C277" s="108"/>
      <c r="D277" s="106"/>
      <c r="E277" s="106"/>
      <c r="F277" s="106"/>
      <c r="G277" s="106"/>
      <c r="H277" s="106"/>
      <c r="I277" s="106"/>
      <c r="J277" s="106"/>
      <c r="K277" s="106"/>
      <c r="L277" s="106"/>
      <c r="M277" s="106"/>
      <c r="N277" s="106"/>
      <c r="O277" s="106"/>
      <c r="P277" s="108"/>
      <c r="Q277" s="108"/>
      <c r="R277" s="168" t="str">
        <f t="shared" si="29"/>
        <v>MISSING</v>
      </c>
      <c r="S277" s="167" t="str">
        <f t="shared" si="30"/>
        <v/>
      </c>
      <c r="U277" s="172" t="str">
        <f t="shared" si="28"/>
        <v>no</v>
      </c>
      <c r="V277" s="106"/>
      <c r="W277" s="106"/>
      <c r="X277" s="106"/>
      <c r="Y277" s="106"/>
      <c r="Z277" s="106"/>
      <c r="AA277" s="106"/>
      <c r="AB277" s="106"/>
      <c r="AC277" s="106"/>
      <c r="AD277" s="106"/>
      <c r="AE277" s="106"/>
      <c r="AF277" s="106"/>
      <c r="AG277" s="106"/>
      <c r="AH277" s="106"/>
      <c r="AI277" s="106"/>
      <c r="AJ277" s="168" t="str">
        <f t="shared" si="31"/>
        <v>MISSING</v>
      </c>
      <c r="AK277" s="167" t="str">
        <f t="shared" si="32"/>
        <v/>
      </c>
      <c r="AL277" s="176" t="str">
        <f t="shared" si="33"/>
        <v>MISSSING</v>
      </c>
      <c r="AM277" s="176" t="str">
        <f t="shared" si="34"/>
        <v>yes</v>
      </c>
      <c r="AN277" s="108"/>
      <c r="AO277" s="108"/>
      <c r="AP277" s="108"/>
      <c r="AQ277" s="127"/>
      <c r="AV277" s="11"/>
      <c r="AW277"/>
    </row>
    <row r="278" spans="2:49">
      <c r="B278" s="114"/>
      <c r="C278" s="108"/>
      <c r="D278" s="106"/>
      <c r="E278" s="106"/>
      <c r="F278" s="106"/>
      <c r="G278" s="106"/>
      <c r="H278" s="106"/>
      <c r="I278" s="106"/>
      <c r="J278" s="106"/>
      <c r="K278" s="106"/>
      <c r="L278" s="106"/>
      <c r="M278" s="106"/>
      <c r="N278" s="106"/>
      <c r="O278" s="106"/>
      <c r="P278" s="108"/>
      <c r="Q278" s="108"/>
      <c r="R278" s="168" t="str">
        <f t="shared" si="29"/>
        <v>MISSING</v>
      </c>
      <c r="S278" s="167" t="str">
        <f t="shared" si="30"/>
        <v/>
      </c>
      <c r="U278" s="172" t="str">
        <f t="shared" si="28"/>
        <v>no</v>
      </c>
      <c r="V278" s="106"/>
      <c r="W278" s="106"/>
      <c r="X278" s="106"/>
      <c r="Y278" s="106"/>
      <c r="Z278" s="106"/>
      <c r="AA278" s="106"/>
      <c r="AB278" s="106"/>
      <c r="AC278" s="106"/>
      <c r="AD278" s="106"/>
      <c r="AE278" s="106"/>
      <c r="AF278" s="106"/>
      <c r="AG278" s="106"/>
      <c r="AH278" s="106"/>
      <c r="AI278" s="106"/>
      <c r="AJ278" s="168" t="str">
        <f t="shared" si="31"/>
        <v>MISSING</v>
      </c>
      <c r="AK278" s="167" t="str">
        <f t="shared" si="32"/>
        <v/>
      </c>
      <c r="AL278" s="176" t="str">
        <f t="shared" si="33"/>
        <v>MISSSING</v>
      </c>
      <c r="AM278" s="176" t="str">
        <f t="shared" si="34"/>
        <v>yes</v>
      </c>
      <c r="AN278" s="108"/>
      <c r="AO278" s="108"/>
      <c r="AP278" s="108"/>
      <c r="AQ278" s="127"/>
      <c r="AV278" s="11"/>
      <c r="AW278"/>
    </row>
    <row r="279" spans="2:49">
      <c r="B279" s="114"/>
      <c r="C279" s="108"/>
      <c r="D279" s="106"/>
      <c r="E279" s="106"/>
      <c r="F279" s="106"/>
      <c r="G279" s="106"/>
      <c r="H279" s="106"/>
      <c r="I279" s="106"/>
      <c r="J279" s="106"/>
      <c r="K279" s="106"/>
      <c r="L279" s="106"/>
      <c r="M279" s="106"/>
      <c r="N279" s="106"/>
      <c r="O279" s="106"/>
      <c r="P279" s="108"/>
      <c r="Q279" s="108"/>
      <c r="R279" s="168" t="str">
        <f t="shared" si="29"/>
        <v>MISSING</v>
      </c>
      <c r="S279" s="167" t="str">
        <f t="shared" si="30"/>
        <v/>
      </c>
      <c r="U279" s="172" t="str">
        <f t="shared" si="28"/>
        <v>no</v>
      </c>
      <c r="V279" s="106"/>
      <c r="W279" s="106"/>
      <c r="X279" s="106"/>
      <c r="Y279" s="106"/>
      <c r="Z279" s="106"/>
      <c r="AA279" s="106"/>
      <c r="AB279" s="106"/>
      <c r="AC279" s="106"/>
      <c r="AD279" s="106"/>
      <c r="AE279" s="106"/>
      <c r="AF279" s="106"/>
      <c r="AG279" s="106"/>
      <c r="AH279" s="106"/>
      <c r="AI279" s="106"/>
      <c r="AJ279" s="168" t="str">
        <f t="shared" si="31"/>
        <v>MISSING</v>
      </c>
      <c r="AK279" s="167" t="str">
        <f t="shared" si="32"/>
        <v/>
      </c>
      <c r="AL279" s="176" t="str">
        <f t="shared" si="33"/>
        <v>MISSSING</v>
      </c>
      <c r="AM279" s="176" t="str">
        <f t="shared" si="34"/>
        <v>yes</v>
      </c>
      <c r="AN279" s="108"/>
      <c r="AO279" s="108"/>
      <c r="AP279" s="108"/>
      <c r="AQ279" s="127"/>
      <c r="AV279" s="11"/>
      <c r="AW279"/>
    </row>
    <row r="280" spans="2:49">
      <c r="B280" s="114"/>
      <c r="C280" s="108"/>
      <c r="D280" s="106"/>
      <c r="E280" s="106"/>
      <c r="F280" s="106"/>
      <c r="G280" s="106"/>
      <c r="H280" s="106"/>
      <c r="I280" s="106"/>
      <c r="J280" s="106"/>
      <c r="K280" s="106"/>
      <c r="L280" s="106"/>
      <c r="M280" s="106"/>
      <c r="N280" s="106"/>
      <c r="O280" s="106"/>
      <c r="P280" s="108"/>
      <c r="Q280" s="108"/>
      <c r="R280" s="168" t="str">
        <f t="shared" si="29"/>
        <v>MISSING</v>
      </c>
      <c r="S280" s="167" t="str">
        <f t="shared" si="30"/>
        <v/>
      </c>
      <c r="U280" s="172" t="str">
        <f t="shared" si="28"/>
        <v>no</v>
      </c>
      <c r="V280" s="106"/>
      <c r="W280" s="106"/>
      <c r="X280" s="106"/>
      <c r="Y280" s="106"/>
      <c r="Z280" s="106"/>
      <c r="AA280" s="106"/>
      <c r="AB280" s="106"/>
      <c r="AC280" s="106"/>
      <c r="AD280" s="106"/>
      <c r="AE280" s="106"/>
      <c r="AF280" s="106"/>
      <c r="AG280" s="106"/>
      <c r="AH280" s="106"/>
      <c r="AI280" s="106"/>
      <c r="AJ280" s="168" t="str">
        <f t="shared" si="31"/>
        <v>MISSING</v>
      </c>
      <c r="AK280" s="167" t="str">
        <f t="shared" si="32"/>
        <v/>
      </c>
      <c r="AL280" s="176" t="str">
        <f t="shared" si="33"/>
        <v>MISSSING</v>
      </c>
      <c r="AM280" s="176" t="str">
        <f t="shared" si="34"/>
        <v>yes</v>
      </c>
      <c r="AN280" s="108"/>
      <c r="AO280" s="108"/>
      <c r="AP280" s="108"/>
      <c r="AQ280" s="127"/>
      <c r="AV280" s="11"/>
      <c r="AW280"/>
    </row>
    <row r="281" spans="2:49">
      <c r="B281" s="114"/>
      <c r="C281" s="108"/>
      <c r="D281" s="106"/>
      <c r="E281" s="106"/>
      <c r="F281" s="106"/>
      <c r="G281" s="106"/>
      <c r="H281" s="106"/>
      <c r="I281" s="106"/>
      <c r="J281" s="106"/>
      <c r="K281" s="106"/>
      <c r="L281" s="106"/>
      <c r="M281" s="106"/>
      <c r="N281" s="106"/>
      <c r="O281" s="106"/>
      <c r="P281" s="108"/>
      <c r="Q281" s="108"/>
      <c r="R281" s="168" t="str">
        <f t="shared" si="29"/>
        <v>MISSING</v>
      </c>
      <c r="S281" s="167" t="str">
        <f t="shared" si="30"/>
        <v/>
      </c>
      <c r="U281" s="172" t="str">
        <f t="shared" si="28"/>
        <v>no</v>
      </c>
      <c r="V281" s="106"/>
      <c r="W281" s="106"/>
      <c r="X281" s="106"/>
      <c r="Y281" s="106"/>
      <c r="Z281" s="106"/>
      <c r="AA281" s="106"/>
      <c r="AB281" s="106"/>
      <c r="AC281" s="106"/>
      <c r="AD281" s="106"/>
      <c r="AE281" s="106"/>
      <c r="AF281" s="106"/>
      <c r="AG281" s="106"/>
      <c r="AH281" s="106"/>
      <c r="AI281" s="106"/>
      <c r="AJ281" s="168" t="str">
        <f t="shared" si="31"/>
        <v>MISSING</v>
      </c>
      <c r="AK281" s="167" t="str">
        <f t="shared" si="32"/>
        <v/>
      </c>
      <c r="AL281" s="176" t="str">
        <f t="shared" si="33"/>
        <v>MISSSING</v>
      </c>
      <c r="AM281" s="176" t="str">
        <f t="shared" si="34"/>
        <v>yes</v>
      </c>
      <c r="AN281" s="108"/>
      <c r="AO281" s="108"/>
      <c r="AP281" s="108"/>
      <c r="AQ281" s="127"/>
      <c r="AV281" s="11"/>
      <c r="AW281"/>
    </row>
    <row r="282" spans="2:49">
      <c r="B282" s="114"/>
      <c r="C282" s="108"/>
      <c r="D282" s="106"/>
      <c r="E282" s="106"/>
      <c r="F282" s="106"/>
      <c r="G282" s="106"/>
      <c r="H282" s="106"/>
      <c r="I282" s="106"/>
      <c r="J282" s="106"/>
      <c r="K282" s="106"/>
      <c r="L282" s="106"/>
      <c r="M282" s="106"/>
      <c r="N282" s="106"/>
      <c r="O282" s="106"/>
      <c r="P282" s="108"/>
      <c r="Q282" s="108"/>
      <c r="R282" s="168" t="str">
        <f t="shared" si="29"/>
        <v>MISSING</v>
      </c>
      <c r="S282" s="167" t="str">
        <f t="shared" si="30"/>
        <v/>
      </c>
      <c r="U282" s="172" t="str">
        <f t="shared" si="28"/>
        <v>no</v>
      </c>
      <c r="V282" s="106"/>
      <c r="W282" s="106"/>
      <c r="X282" s="106"/>
      <c r="Y282" s="106"/>
      <c r="Z282" s="106"/>
      <c r="AA282" s="106"/>
      <c r="AB282" s="106"/>
      <c r="AC282" s="106"/>
      <c r="AD282" s="106"/>
      <c r="AE282" s="106"/>
      <c r="AF282" s="106"/>
      <c r="AG282" s="106"/>
      <c r="AH282" s="106"/>
      <c r="AI282" s="106"/>
      <c r="AJ282" s="168" t="str">
        <f t="shared" si="31"/>
        <v>MISSING</v>
      </c>
      <c r="AK282" s="167" t="str">
        <f t="shared" si="32"/>
        <v/>
      </c>
      <c r="AL282" s="176" t="str">
        <f t="shared" si="33"/>
        <v>MISSSING</v>
      </c>
      <c r="AM282" s="176" t="str">
        <f t="shared" si="34"/>
        <v>yes</v>
      </c>
      <c r="AN282" s="108"/>
      <c r="AO282" s="108"/>
      <c r="AP282" s="108"/>
      <c r="AQ282" s="127"/>
      <c r="AV282" s="11"/>
      <c r="AW282"/>
    </row>
    <row r="283" spans="2:49">
      <c r="B283" s="114"/>
      <c r="C283" s="108"/>
      <c r="D283" s="106"/>
      <c r="E283" s="106"/>
      <c r="F283" s="106"/>
      <c r="G283" s="106"/>
      <c r="H283" s="106"/>
      <c r="I283" s="106"/>
      <c r="J283" s="106"/>
      <c r="K283" s="106"/>
      <c r="L283" s="106"/>
      <c r="M283" s="106"/>
      <c r="N283" s="106"/>
      <c r="O283" s="106"/>
      <c r="P283" s="108"/>
      <c r="Q283" s="108"/>
      <c r="R283" s="168" t="str">
        <f t="shared" si="29"/>
        <v>MISSING</v>
      </c>
      <c r="S283" s="167" t="str">
        <f t="shared" si="30"/>
        <v/>
      </c>
      <c r="U283" s="172" t="str">
        <f t="shared" si="28"/>
        <v>no</v>
      </c>
      <c r="V283" s="106"/>
      <c r="W283" s="106"/>
      <c r="X283" s="106"/>
      <c r="Y283" s="106"/>
      <c r="Z283" s="106"/>
      <c r="AA283" s="106"/>
      <c r="AB283" s="106"/>
      <c r="AC283" s="106"/>
      <c r="AD283" s="106"/>
      <c r="AE283" s="106"/>
      <c r="AF283" s="106"/>
      <c r="AG283" s="106"/>
      <c r="AH283" s="106"/>
      <c r="AI283" s="106"/>
      <c r="AJ283" s="168" t="str">
        <f t="shared" si="31"/>
        <v>MISSING</v>
      </c>
      <c r="AK283" s="167" t="str">
        <f t="shared" si="32"/>
        <v/>
      </c>
      <c r="AL283" s="176" t="str">
        <f t="shared" si="33"/>
        <v>MISSSING</v>
      </c>
      <c r="AM283" s="176" t="str">
        <f t="shared" si="34"/>
        <v>yes</v>
      </c>
      <c r="AN283" s="108"/>
      <c r="AO283" s="108"/>
      <c r="AP283" s="108"/>
      <c r="AQ283" s="127"/>
      <c r="AV283" s="11"/>
      <c r="AW283"/>
    </row>
    <row r="284" spans="2:49">
      <c r="B284" s="114"/>
      <c r="C284" s="108"/>
      <c r="D284" s="106"/>
      <c r="E284" s="106"/>
      <c r="F284" s="106"/>
      <c r="G284" s="106"/>
      <c r="H284" s="106"/>
      <c r="I284" s="106"/>
      <c r="J284" s="106"/>
      <c r="K284" s="106"/>
      <c r="L284" s="106"/>
      <c r="M284" s="106"/>
      <c r="N284" s="106"/>
      <c r="O284" s="106"/>
      <c r="P284" s="108"/>
      <c r="Q284" s="108"/>
      <c r="R284" s="168" t="str">
        <f t="shared" si="29"/>
        <v>MISSING</v>
      </c>
      <c r="S284" s="167" t="str">
        <f t="shared" si="30"/>
        <v/>
      </c>
      <c r="U284" s="172" t="str">
        <f t="shared" si="28"/>
        <v>no</v>
      </c>
      <c r="V284" s="106"/>
      <c r="W284" s="106"/>
      <c r="X284" s="106"/>
      <c r="Y284" s="106"/>
      <c r="Z284" s="106"/>
      <c r="AA284" s="106"/>
      <c r="AB284" s="106"/>
      <c r="AC284" s="106"/>
      <c r="AD284" s="106"/>
      <c r="AE284" s="106"/>
      <c r="AF284" s="106"/>
      <c r="AG284" s="106"/>
      <c r="AH284" s="106"/>
      <c r="AI284" s="106"/>
      <c r="AJ284" s="168" t="str">
        <f t="shared" si="31"/>
        <v>MISSING</v>
      </c>
      <c r="AK284" s="167" t="str">
        <f t="shared" si="32"/>
        <v/>
      </c>
      <c r="AL284" s="176" t="str">
        <f t="shared" si="33"/>
        <v>MISSSING</v>
      </c>
      <c r="AM284" s="176" t="str">
        <f t="shared" si="34"/>
        <v>yes</v>
      </c>
      <c r="AN284" s="108"/>
      <c r="AO284" s="108"/>
      <c r="AP284" s="108"/>
      <c r="AQ284" s="127"/>
      <c r="AV284" s="11"/>
      <c r="AW284"/>
    </row>
    <row r="285" spans="2:49">
      <c r="B285" s="114"/>
      <c r="C285" s="108"/>
      <c r="D285" s="106"/>
      <c r="E285" s="106"/>
      <c r="F285" s="106"/>
      <c r="G285" s="106"/>
      <c r="H285" s="106"/>
      <c r="I285" s="106"/>
      <c r="J285" s="106"/>
      <c r="K285" s="106"/>
      <c r="L285" s="106"/>
      <c r="M285" s="106"/>
      <c r="N285" s="106"/>
      <c r="O285" s="106"/>
      <c r="P285" s="108"/>
      <c r="Q285" s="108"/>
      <c r="R285" s="168" t="str">
        <f t="shared" si="29"/>
        <v>MISSING</v>
      </c>
      <c r="S285" s="167" t="str">
        <f t="shared" si="30"/>
        <v/>
      </c>
      <c r="U285" s="172" t="str">
        <f t="shared" si="28"/>
        <v>no</v>
      </c>
      <c r="V285" s="106"/>
      <c r="W285" s="106"/>
      <c r="X285" s="106"/>
      <c r="Y285" s="106"/>
      <c r="Z285" s="106"/>
      <c r="AA285" s="106"/>
      <c r="AB285" s="106"/>
      <c r="AC285" s="106"/>
      <c r="AD285" s="106"/>
      <c r="AE285" s="106"/>
      <c r="AF285" s="106"/>
      <c r="AG285" s="106"/>
      <c r="AH285" s="106"/>
      <c r="AI285" s="106"/>
      <c r="AJ285" s="168" t="str">
        <f t="shared" si="31"/>
        <v>MISSING</v>
      </c>
      <c r="AK285" s="167" t="str">
        <f t="shared" si="32"/>
        <v/>
      </c>
      <c r="AL285" s="176" t="str">
        <f t="shared" si="33"/>
        <v>MISSSING</v>
      </c>
      <c r="AM285" s="176" t="str">
        <f t="shared" si="34"/>
        <v>yes</v>
      </c>
      <c r="AN285" s="108"/>
      <c r="AO285" s="108"/>
      <c r="AP285" s="108"/>
      <c r="AQ285" s="127"/>
      <c r="AV285" s="11"/>
      <c r="AW285"/>
    </row>
    <row r="286" spans="2:49">
      <c r="B286" s="114"/>
      <c r="C286" s="108"/>
      <c r="D286" s="106"/>
      <c r="E286" s="106"/>
      <c r="F286" s="106"/>
      <c r="G286" s="106"/>
      <c r="H286" s="106"/>
      <c r="I286" s="106"/>
      <c r="J286" s="106"/>
      <c r="K286" s="106"/>
      <c r="L286" s="106"/>
      <c r="M286" s="106"/>
      <c r="N286" s="106"/>
      <c r="O286" s="106"/>
      <c r="P286" s="108"/>
      <c r="Q286" s="108"/>
      <c r="R286" s="168" t="str">
        <f t="shared" si="29"/>
        <v>MISSING</v>
      </c>
      <c r="S286" s="167" t="str">
        <f t="shared" si="30"/>
        <v/>
      </c>
      <c r="U286" s="172" t="str">
        <f t="shared" si="28"/>
        <v>no</v>
      </c>
      <c r="V286" s="106"/>
      <c r="W286" s="106"/>
      <c r="X286" s="106"/>
      <c r="Y286" s="106"/>
      <c r="Z286" s="106"/>
      <c r="AA286" s="106"/>
      <c r="AB286" s="106"/>
      <c r="AC286" s="106"/>
      <c r="AD286" s="106"/>
      <c r="AE286" s="106"/>
      <c r="AF286" s="106"/>
      <c r="AG286" s="106"/>
      <c r="AH286" s="106"/>
      <c r="AI286" s="106"/>
      <c r="AJ286" s="168" t="str">
        <f t="shared" si="31"/>
        <v>MISSING</v>
      </c>
      <c r="AK286" s="167" t="str">
        <f t="shared" si="32"/>
        <v/>
      </c>
      <c r="AL286" s="176" t="str">
        <f t="shared" si="33"/>
        <v>MISSSING</v>
      </c>
      <c r="AM286" s="176" t="str">
        <f t="shared" si="34"/>
        <v>yes</v>
      </c>
      <c r="AN286" s="108"/>
      <c r="AO286" s="108"/>
      <c r="AP286" s="108"/>
      <c r="AQ286" s="127"/>
      <c r="AV286" s="11"/>
      <c r="AW286"/>
    </row>
    <row r="287" spans="2:49">
      <c r="B287" s="114"/>
      <c r="C287" s="108"/>
      <c r="D287" s="106"/>
      <c r="E287" s="106"/>
      <c r="F287" s="106"/>
      <c r="G287" s="106"/>
      <c r="H287" s="106"/>
      <c r="I287" s="106"/>
      <c r="J287" s="106"/>
      <c r="K287" s="106"/>
      <c r="L287" s="106"/>
      <c r="M287" s="106"/>
      <c r="N287" s="106"/>
      <c r="O287" s="106"/>
      <c r="P287" s="108"/>
      <c r="Q287" s="108"/>
      <c r="R287" s="168" t="str">
        <f t="shared" si="29"/>
        <v>MISSING</v>
      </c>
      <c r="S287" s="167" t="str">
        <f t="shared" si="30"/>
        <v/>
      </c>
      <c r="U287" s="172" t="str">
        <f t="shared" si="28"/>
        <v>no</v>
      </c>
      <c r="V287" s="106"/>
      <c r="W287" s="106"/>
      <c r="X287" s="106"/>
      <c r="Y287" s="106"/>
      <c r="Z287" s="106"/>
      <c r="AA287" s="106"/>
      <c r="AB287" s="106"/>
      <c r="AC287" s="106"/>
      <c r="AD287" s="106"/>
      <c r="AE287" s="106"/>
      <c r="AF287" s="106"/>
      <c r="AG287" s="106"/>
      <c r="AH287" s="106"/>
      <c r="AI287" s="106"/>
      <c r="AJ287" s="168" t="str">
        <f t="shared" si="31"/>
        <v>MISSING</v>
      </c>
      <c r="AK287" s="167" t="str">
        <f t="shared" si="32"/>
        <v/>
      </c>
      <c r="AL287" s="176" t="str">
        <f t="shared" si="33"/>
        <v>MISSSING</v>
      </c>
      <c r="AM287" s="176" t="str">
        <f t="shared" si="34"/>
        <v>yes</v>
      </c>
      <c r="AN287" s="108"/>
      <c r="AO287" s="108"/>
      <c r="AP287" s="108"/>
      <c r="AQ287" s="127"/>
      <c r="AV287" s="11"/>
      <c r="AW287"/>
    </row>
    <row r="288" spans="2:49">
      <c r="B288" s="114"/>
      <c r="C288" s="108"/>
      <c r="D288" s="106"/>
      <c r="E288" s="106"/>
      <c r="F288" s="106"/>
      <c r="G288" s="106"/>
      <c r="H288" s="106"/>
      <c r="I288" s="106"/>
      <c r="J288" s="106"/>
      <c r="K288" s="106"/>
      <c r="L288" s="106"/>
      <c r="M288" s="106"/>
      <c r="N288" s="106"/>
      <c r="O288" s="106"/>
      <c r="P288" s="108"/>
      <c r="Q288" s="108"/>
      <c r="R288" s="168" t="str">
        <f t="shared" si="29"/>
        <v>MISSING</v>
      </c>
      <c r="S288" s="167" t="str">
        <f t="shared" si="30"/>
        <v/>
      </c>
      <c r="U288" s="172" t="str">
        <f t="shared" si="28"/>
        <v>no</v>
      </c>
      <c r="V288" s="106"/>
      <c r="W288" s="106"/>
      <c r="X288" s="106"/>
      <c r="Y288" s="106"/>
      <c r="Z288" s="106"/>
      <c r="AA288" s="106"/>
      <c r="AB288" s="106"/>
      <c r="AC288" s="106"/>
      <c r="AD288" s="106"/>
      <c r="AE288" s="106"/>
      <c r="AF288" s="106"/>
      <c r="AG288" s="106"/>
      <c r="AH288" s="106"/>
      <c r="AI288" s="106"/>
      <c r="AJ288" s="168" t="str">
        <f t="shared" si="31"/>
        <v>MISSING</v>
      </c>
      <c r="AK288" s="167" t="str">
        <f t="shared" si="32"/>
        <v/>
      </c>
      <c r="AL288" s="176" t="str">
        <f t="shared" si="33"/>
        <v>MISSSING</v>
      </c>
      <c r="AM288" s="176" t="str">
        <f t="shared" si="34"/>
        <v>yes</v>
      </c>
      <c r="AN288" s="108"/>
      <c r="AO288" s="108"/>
      <c r="AP288" s="108"/>
      <c r="AQ288" s="127"/>
      <c r="AV288" s="11"/>
      <c r="AW288"/>
    </row>
    <row r="289" spans="2:49">
      <c r="B289" s="114"/>
      <c r="C289" s="108"/>
      <c r="D289" s="106"/>
      <c r="E289" s="106"/>
      <c r="F289" s="106"/>
      <c r="G289" s="106"/>
      <c r="H289" s="106"/>
      <c r="I289" s="106"/>
      <c r="J289" s="106"/>
      <c r="K289" s="106"/>
      <c r="L289" s="106"/>
      <c r="M289" s="106"/>
      <c r="N289" s="106"/>
      <c r="O289" s="106"/>
      <c r="P289" s="108"/>
      <c r="Q289" s="108"/>
      <c r="R289" s="168" t="str">
        <f t="shared" si="29"/>
        <v>MISSING</v>
      </c>
      <c r="S289" s="167" t="str">
        <f t="shared" si="30"/>
        <v/>
      </c>
      <c r="U289" s="172" t="str">
        <f t="shared" si="28"/>
        <v>no</v>
      </c>
      <c r="V289" s="106"/>
      <c r="W289" s="106"/>
      <c r="X289" s="106"/>
      <c r="Y289" s="106"/>
      <c r="Z289" s="106"/>
      <c r="AA289" s="106"/>
      <c r="AB289" s="106"/>
      <c r="AC289" s="106"/>
      <c r="AD289" s="106"/>
      <c r="AE289" s="106"/>
      <c r="AF289" s="106"/>
      <c r="AG289" s="106"/>
      <c r="AH289" s="106"/>
      <c r="AI289" s="106"/>
      <c r="AJ289" s="168" t="str">
        <f t="shared" si="31"/>
        <v>MISSING</v>
      </c>
      <c r="AK289" s="167" t="str">
        <f t="shared" si="32"/>
        <v/>
      </c>
      <c r="AL289" s="176" t="str">
        <f t="shared" si="33"/>
        <v>MISSSING</v>
      </c>
      <c r="AM289" s="176" t="str">
        <f t="shared" si="34"/>
        <v>yes</v>
      </c>
      <c r="AN289" s="108"/>
      <c r="AO289" s="108"/>
      <c r="AP289" s="108"/>
      <c r="AQ289" s="127"/>
      <c r="AV289" s="11"/>
      <c r="AW289"/>
    </row>
    <row r="290" spans="2:49">
      <c r="B290" s="114"/>
      <c r="C290" s="108"/>
      <c r="D290" s="106"/>
      <c r="E290" s="106"/>
      <c r="F290" s="106"/>
      <c r="G290" s="106"/>
      <c r="H290" s="106"/>
      <c r="I290" s="106"/>
      <c r="J290" s="106"/>
      <c r="K290" s="106"/>
      <c r="L290" s="106"/>
      <c r="M290" s="106"/>
      <c r="N290" s="106"/>
      <c r="O290" s="106"/>
      <c r="P290" s="108"/>
      <c r="Q290" s="108"/>
      <c r="R290" s="168" t="str">
        <f t="shared" si="29"/>
        <v>MISSING</v>
      </c>
      <c r="S290" s="167" t="str">
        <f t="shared" si="30"/>
        <v/>
      </c>
      <c r="U290" s="172" t="str">
        <f t="shared" si="28"/>
        <v>no</v>
      </c>
      <c r="V290" s="106"/>
      <c r="W290" s="106"/>
      <c r="X290" s="106"/>
      <c r="Y290" s="106"/>
      <c r="Z290" s="106"/>
      <c r="AA290" s="106"/>
      <c r="AB290" s="106"/>
      <c r="AC290" s="106"/>
      <c r="AD290" s="106"/>
      <c r="AE290" s="106"/>
      <c r="AF290" s="106"/>
      <c r="AG290" s="106"/>
      <c r="AH290" s="106"/>
      <c r="AI290" s="106"/>
      <c r="AJ290" s="168" t="str">
        <f t="shared" si="31"/>
        <v>MISSING</v>
      </c>
      <c r="AK290" s="167" t="str">
        <f t="shared" si="32"/>
        <v/>
      </c>
      <c r="AL290" s="176" t="str">
        <f t="shared" si="33"/>
        <v>MISSSING</v>
      </c>
      <c r="AM290" s="176" t="str">
        <f t="shared" si="34"/>
        <v>yes</v>
      </c>
      <c r="AN290" s="108"/>
      <c r="AO290" s="108"/>
      <c r="AP290" s="108"/>
      <c r="AQ290" s="127"/>
      <c r="AV290" s="11"/>
      <c r="AW290"/>
    </row>
    <row r="291" spans="2:49">
      <c r="B291" s="114"/>
      <c r="C291" s="108"/>
      <c r="D291" s="106"/>
      <c r="E291" s="106"/>
      <c r="F291" s="106"/>
      <c r="G291" s="106"/>
      <c r="H291" s="106"/>
      <c r="I291" s="106"/>
      <c r="J291" s="106"/>
      <c r="K291" s="106"/>
      <c r="L291" s="106"/>
      <c r="M291" s="106"/>
      <c r="N291" s="106"/>
      <c r="O291" s="106"/>
      <c r="P291" s="108"/>
      <c r="Q291" s="108"/>
      <c r="R291" s="168" t="str">
        <f t="shared" si="29"/>
        <v>MISSING</v>
      </c>
      <c r="S291" s="167" t="str">
        <f t="shared" si="30"/>
        <v/>
      </c>
      <c r="U291" s="172" t="str">
        <f t="shared" si="28"/>
        <v>no</v>
      </c>
      <c r="V291" s="106"/>
      <c r="W291" s="106"/>
      <c r="X291" s="106"/>
      <c r="Y291" s="106"/>
      <c r="Z291" s="106"/>
      <c r="AA291" s="106"/>
      <c r="AB291" s="106"/>
      <c r="AC291" s="106"/>
      <c r="AD291" s="106"/>
      <c r="AE291" s="106"/>
      <c r="AF291" s="106"/>
      <c r="AG291" s="106"/>
      <c r="AH291" s="106"/>
      <c r="AI291" s="106"/>
      <c r="AJ291" s="168" t="str">
        <f t="shared" si="31"/>
        <v>MISSING</v>
      </c>
      <c r="AK291" s="167" t="str">
        <f t="shared" si="32"/>
        <v/>
      </c>
      <c r="AL291" s="176" t="str">
        <f t="shared" si="33"/>
        <v>MISSSING</v>
      </c>
      <c r="AM291" s="176" t="str">
        <f t="shared" si="34"/>
        <v>yes</v>
      </c>
      <c r="AN291" s="108"/>
      <c r="AO291" s="108"/>
      <c r="AP291" s="108"/>
      <c r="AQ291" s="127"/>
      <c r="AV291" s="11"/>
      <c r="AW291"/>
    </row>
    <row r="292" spans="2:49">
      <c r="B292" s="114"/>
      <c r="C292" s="108"/>
      <c r="D292" s="106"/>
      <c r="E292" s="106"/>
      <c r="F292" s="106"/>
      <c r="G292" s="106"/>
      <c r="H292" s="106"/>
      <c r="I292" s="106"/>
      <c r="J292" s="106"/>
      <c r="K292" s="106"/>
      <c r="L292" s="106"/>
      <c r="M292" s="106"/>
      <c r="N292" s="106"/>
      <c r="O292" s="106"/>
      <c r="P292" s="108"/>
      <c r="Q292" s="108"/>
      <c r="R292" s="168" t="str">
        <f t="shared" si="29"/>
        <v>MISSING</v>
      </c>
      <c r="S292" s="167" t="str">
        <f t="shared" si="30"/>
        <v/>
      </c>
      <c r="U292" s="172" t="str">
        <f t="shared" si="28"/>
        <v>no</v>
      </c>
      <c r="V292" s="106"/>
      <c r="W292" s="106"/>
      <c r="X292" s="106"/>
      <c r="Y292" s="106"/>
      <c r="Z292" s="106"/>
      <c r="AA292" s="106"/>
      <c r="AB292" s="106"/>
      <c r="AC292" s="106"/>
      <c r="AD292" s="106"/>
      <c r="AE292" s="106"/>
      <c r="AF292" s="106"/>
      <c r="AG292" s="106"/>
      <c r="AH292" s="106"/>
      <c r="AI292" s="106"/>
      <c r="AJ292" s="168" t="str">
        <f t="shared" si="31"/>
        <v>MISSING</v>
      </c>
      <c r="AK292" s="167" t="str">
        <f t="shared" si="32"/>
        <v/>
      </c>
      <c r="AL292" s="176" t="str">
        <f t="shared" si="33"/>
        <v>MISSSING</v>
      </c>
      <c r="AM292" s="176" t="str">
        <f t="shared" si="34"/>
        <v>yes</v>
      </c>
      <c r="AN292" s="108"/>
      <c r="AO292" s="108"/>
      <c r="AP292" s="108"/>
      <c r="AQ292" s="127"/>
      <c r="AV292" s="11"/>
      <c r="AW292"/>
    </row>
    <row r="293" spans="2:49">
      <c r="B293" s="114"/>
      <c r="C293" s="108"/>
      <c r="D293" s="106"/>
      <c r="E293" s="106"/>
      <c r="F293" s="106"/>
      <c r="G293" s="106"/>
      <c r="H293" s="106"/>
      <c r="I293" s="106"/>
      <c r="J293" s="106"/>
      <c r="K293" s="106"/>
      <c r="L293" s="106"/>
      <c r="M293" s="106"/>
      <c r="N293" s="106"/>
      <c r="O293" s="106"/>
      <c r="P293" s="108"/>
      <c r="Q293" s="108"/>
      <c r="R293" s="168" t="str">
        <f t="shared" si="29"/>
        <v>MISSING</v>
      </c>
      <c r="S293" s="167" t="str">
        <f t="shared" si="30"/>
        <v/>
      </c>
      <c r="U293" s="172" t="str">
        <f t="shared" si="28"/>
        <v>no</v>
      </c>
      <c r="V293" s="106"/>
      <c r="W293" s="106"/>
      <c r="X293" s="106"/>
      <c r="Y293" s="106"/>
      <c r="Z293" s="106"/>
      <c r="AA293" s="106"/>
      <c r="AB293" s="106"/>
      <c r="AC293" s="106"/>
      <c r="AD293" s="106"/>
      <c r="AE293" s="106"/>
      <c r="AF293" s="106"/>
      <c r="AG293" s="106"/>
      <c r="AH293" s="106"/>
      <c r="AI293" s="106"/>
      <c r="AJ293" s="168" t="str">
        <f t="shared" si="31"/>
        <v>MISSING</v>
      </c>
      <c r="AK293" s="167" t="str">
        <f t="shared" si="32"/>
        <v/>
      </c>
      <c r="AL293" s="176" t="str">
        <f t="shared" si="33"/>
        <v>MISSSING</v>
      </c>
      <c r="AM293" s="176" t="str">
        <f t="shared" si="34"/>
        <v>yes</v>
      </c>
      <c r="AN293" s="108"/>
      <c r="AO293" s="108"/>
      <c r="AP293" s="108"/>
      <c r="AQ293" s="127"/>
      <c r="AV293" s="11"/>
      <c r="AW293"/>
    </row>
    <row r="294" spans="2:49">
      <c r="B294" s="114"/>
      <c r="C294" s="108"/>
      <c r="D294" s="106"/>
      <c r="E294" s="106"/>
      <c r="F294" s="106"/>
      <c r="G294" s="106"/>
      <c r="H294" s="106"/>
      <c r="I294" s="106"/>
      <c r="J294" s="106"/>
      <c r="K294" s="106"/>
      <c r="L294" s="106"/>
      <c r="M294" s="106"/>
      <c r="N294" s="106"/>
      <c r="O294" s="106"/>
      <c r="P294" s="108"/>
      <c r="Q294" s="108"/>
      <c r="R294" s="168" t="str">
        <f t="shared" si="29"/>
        <v>MISSING</v>
      </c>
      <c r="S294" s="167" t="str">
        <f t="shared" si="30"/>
        <v/>
      </c>
      <c r="U294" s="172" t="str">
        <f t="shared" si="28"/>
        <v>no</v>
      </c>
      <c r="V294" s="106"/>
      <c r="W294" s="106"/>
      <c r="X294" s="106"/>
      <c r="Y294" s="106"/>
      <c r="Z294" s="106"/>
      <c r="AA294" s="106"/>
      <c r="AB294" s="106"/>
      <c r="AC294" s="106"/>
      <c r="AD294" s="106"/>
      <c r="AE294" s="106"/>
      <c r="AF294" s="106"/>
      <c r="AG294" s="106"/>
      <c r="AH294" s="106"/>
      <c r="AI294" s="106"/>
      <c r="AJ294" s="168" t="str">
        <f t="shared" si="31"/>
        <v>MISSING</v>
      </c>
      <c r="AK294" s="167" t="str">
        <f t="shared" si="32"/>
        <v/>
      </c>
      <c r="AL294" s="176" t="str">
        <f t="shared" si="33"/>
        <v>MISSSING</v>
      </c>
      <c r="AM294" s="176" t="str">
        <f t="shared" si="34"/>
        <v>yes</v>
      </c>
      <c r="AN294" s="108"/>
      <c r="AO294" s="108"/>
      <c r="AP294" s="108"/>
      <c r="AQ294" s="127"/>
      <c r="AV294" s="11"/>
      <c r="AW294"/>
    </row>
    <row r="295" spans="2:49">
      <c r="B295" s="114"/>
      <c r="C295" s="108"/>
      <c r="D295" s="106"/>
      <c r="E295" s="106"/>
      <c r="F295" s="106"/>
      <c r="G295" s="106"/>
      <c r="H295" s="106"/>
      <c r="I295" s="106"/>
      <c r="J295" s="106"/>
      <c r="K295" s="106"/>
      <c r="L295" s="106"/>
      <c r="M295" s="106"/>
      <c r="N295" s="106"/>
      <c r="O295" s="106"/>
      <c r="P295" s="108"/>
      <c r="Q295" s="108"/>
      <c r="R295" s="168" t="str">
        <f t="shared" si="29"/>
        <v>MISSING</v>
      </c>
      <c r="S295" s="167" t="str">
        <f t="shared" si="30"/>
        <v/>
      </c>
      <c r="U295" s="172" t="str">
        <f t="shared" si="28"/>
        <v>no</v>
      </c>
      <c r="V295" s="106"/>
      <c r="W295" s="106"/>
      <c r="X295" s="106"/>
      <c r="Y295" s="106"/>
      <c r="Z295" s="106"/>
      <c r="AA295" s="106"/>
      <c r="AB295" s="106"/>
      <c r="AC295" s="106"/>
      <c r="AD295" s="106"/>
      <c r="AE295" s="106"/>
      <c r="AF295" s="106"/>
      <c r="AG295" s="106"/>
      <c r="AH295" s="106"/>
      <c r="AI295" s="106"/>
      <c r="AJ295" s="168" t="str">
        <f t="shared" si="31"/>
        <v>MISSING</v>
      </c>
      <c r="AK295" s="167" t="str">
        <f t="shared" si="32"/>
        <v/>
      </c>
      <c r="AL295" s="176" t="str">
        <f t="shared" si="33"/>
        <v>MISSSING</v>
      </c>
      <c r="AM295" s="176" t="str">
        <f t="shared" si="34"/>
        <v>yes</v>
      </c>
      <c r="AN295" s="108"/>
      <c r="AO295" s="108"/>
      <c r="AP295" s="108"/>
      <c r="AQ295" s="127"/>
      <c r="AV295" s="11"/>
      <c r="AW295"/>
    </row>
    <row r="296" spans="2:49">
      <c r="B296" s="114"/>
      <c r="C296" s="108"/>
      <c r="D296" s="106"/>
      <c r="E296" s="106"/>
      <c r="F296" s="106"/>
      <c r="G296" s="106"/>
      <c r="H296" s="106"/>
      <c r="I296" s="106"/>
      <c r="J296" s="106"/>
      <c r="K296" s="106"/>
      <c r="L296" s="106"/>
      <c r="M296" s="106"/>
      <c r="N296" s="106"/>
      <c r="O296" s="106"/>
      <c r="P296" s="108"/>
      <c r="Q296" s="108"/>
      <c r="R296" s="168" t="str">
        <f t="shared" si="29"/>
        <v>MISSING</v>
      </c>
      <c r="S296" s="167" t="str">
        <f t="shared" si="30"/>
        <v/>
      </c>
      <c r="U296" s="172" t="str">
        <f t="shared" si="28"/>
        <v>no</v>
      </c>
      <c r="V296" s="106"/>
      <c r="W296" s="106"/>
      <c r="X296" s="106"/>
      <c r="Y296" s="106"/>
      <c r="Z296" s="106"/>
      <c r="AA296" s="106"/>
      <c r="AB296" s="106"/>
      <c r="AC296" s="106"/>
      <c r="AD296" s="106"/>
      <c r="AE296" s="106"/>
      <c r="AF296" s="106"/>
      <c r="AG296" s="106"/>
      <c r="AH296" s="106"/>
      <c r="AI296" s="106"/>
      <c r="AJ296" s="168" t="str">
        <f t="shared" si="31"/>
        <v>MISSING</v>
      </c>
      <c r="AK296" s="167" t="str">
        <f t="shared" si="32"/>
        <v/>
      </c>
      <c r="AL296" s="176" t="str">
        <f t="shared" si="33"/>
        <v>MISSSING</v>
      </c>
      <c r="AM296" s="176" t="str">
        <f t="shared" si="34"/>
        <v>yes</v>
      </c>
      <c r="AN296" s="108"/>
      <c r="AO296" s="108"/>
      <c r="AP296" s="108"/>
      <c r="AQ296" s="127"/>
      <c r="AV296" s="11"/>
      <c r="AW296"/>
    </row>
    <row r="297" spans="2:49">
      <c r="B297" s="114"/>
      <c r="C297" s="108"/>
      <c r="D297" s="106"/>
      <c r="E297" s="106"/>
      <c r="F297" s="106"/>
      <c r="G297" s="106"/>
      <c r="H297" s="106"/>
      <c r="I297" s="106"/>
      <c r="J297" s="106"/>
      <c r="K297" s="106"/>
      <c r="L297" s="106"/>
      <c r="M297" s="106"/>
      <c r="N297" s="106"/>
      <c r="O297" s="106"/>
      <c r="P297" s="108"/>
      <c r="Q297" s="108"/>
      <c r="R297" s="168" t="str">
        <f t="shared" si="29"/>
        <v>MISSING</v>
      </c>
      <c r="S297" s="167" t="str">
        <f t="shared" si="30"/>
        <v/>
      </c>
      <c r="U297" s="172" t="str">
        <f t="shared" si="28"/>
        <v>no</v>
      </c>
      <c r="V297" s="106"/>
      <c r="W297" s="106"/>
      <c r="X297" s="106"/>
      <c r="Y297" s="106"/>
      <c r="Z297" s="106"/>
      <c r="AA297" s="106"/>
      <c r="AB297" s="106"/>
      <c r="AC297" s="106"/>
      <c r="AD297" s="106"/>
      <c r="AE297" s="106"/>
      <c r="AF297" s="106"/>
      <c r="AG297" s="106"/>
      <c r="AH297" s="106"/>
      <c r="AI297" s="106"/>
      <c r="AJ297" s="168" t="str">
        <f t="shared" si="31"/>
        <v>MISSING</v>
      </c>
      <c r="AK297" s="167" t="str">
        <f t="shared" si="32"/>
        <v/>
      </c>
      <c r="AL297" s="176" t="str">
        <f t="shared" si="33"/>
        <v>MISSSING</v>
      </c>
      <c r="AM297" s="176" t="str">
        <f t="shared" si="34"/>
        <v>yes</v>
      </c>
      <c r="AN297" s="108"/>
      <c r="AO297" s="108"/>
      <c r="AP297" s="108"/>
      <c r="AQ297" s="127"/>
      <c r="AV297" s="11"/>
      <c r="AW297"/>
    </row>
    <row r="298" spans="2:49">
      <c r="B298" s="114"/>
      <c r="C298" s="108"/>
      <c r="D298" s="106"/>
      <c r="E298" s="106"/>
      <c r="F298" s="106"/>
      <c r="G298" s="106"/>
      <c r="H298" s="106"/>
      <c r="I298" s="106"/>
      <c r="J298" s="106"/>
      <c r="K298" s="106"/>
      <c r="L298" s="106"/>
      <c r="M298" s="106"/>
      <c r="N298" s="106"/>
      <c r="O298" s="106"/>
      <c r="P298" s="108"/>
      <c r="Q298" s="108"/>
      <c r="R298" s="168" t="str">
        <f t="shared" si="29"/>
        <v>MISSING</v>
      </c>
      <c r="S298" s="167" t="str">
        <f t="shared" si="30"/>
        <v/>
      </c>
      <c r="U298" s="172" t="str">
        <f t="shared" si="28"/>
        <v>no</v>
      </c>
      <c r="V298" s="106"/>
      <c r="W298" s="106"/>
      <c r="X298" s="106"/>
      <c r="Y298" s="106"/>
      <c r="Z298" s="106"/>
      <c r="AA298" s="106"/>
      <c r="AB298" s="106"/>
      <c r="AC298" s="106"/>
      <c r="AD298" s="106"/>
      <c r="AE298" s="106"/>
      <c r="AF298" s="106"/>
      <c r="AG298" s="106"/>
      <c r="AH298" s="106"/>
      <c r="AI298" s="106"/>
      <c r="AJ298" s="168" t="str">
        <f t="shared" si="31"/>
        <v>MISSING</v>
      </c>
      <c r="AK298" s="167" t="str">
        <f t="shared" si="32"/>
        <v/>
      </c>
      <c r="AL298" s="176" t="str">
        <f t="shared" si="33"/>
        <v>MISSSING</v>
      </c>
      <c r="AM298" s="176" t="str">
        <f t="shared" si="34"/>
        <v>yes</v>
      </c>
      <c r="AN298" s="108"/>
      <c r="AO298" s="108"/>
      <c r="AP298" s="108"/>
      <c r="AQ298" s="127"/>
      <c r="AV298" s="11"/>
      <c r="AW298"/>
    </row>
    <row r="299" spans="2:49">
      <c r="B299" s="114"/>
      <c r="C299" s="108"/>
      <c r="D299" s="106"/>
      <c r="E299" s="106"/>
      <c r="F299" s="106"/>
      <c r="G299" s="106"/>
      <c r="H299" s="106"/>
      <c r="I299" s="106"/>
      <c r="J299" s="106"/>
      <c r="K299" s="106"/>
      <c r="L299" s="106"/>
      <c r="M299" s="106"/>
      <c r="N299" s="106"/>
      <c r="O299" s="106"/>
      <c r="P299" s="108"/>
      <c r="Q299" s="108"/>
      <c r="R299" s="168" t="str">
        <f t="shared" si="29"/>
        <v>MISSING</v>
      </c>
      <c r="S299" s="167" t="str">
        <f t="shared" si="30"/>
        <v/>
      </c>
      <c r="U299" s="172" t="str">
        <f t="shared" si="28"/>
        <v>no</v>
      </c>
      <c r="V299" s="106"/>
      <c r="W299" s="106"/>
      <c r="X299" s="106"/>
      <c r="Y299" s="106"/>
      <c r="Z299" s="106"/>
      <c r="AA299" s="106"/>
      <c r="AB299" s="106"/>
      <c r="AC299" s="106"/>
      <c r="AD299" s="106"/>
      <c r="AE299" s="106"/>
      <c r="AF299" s="106"/>
      <c r="AG299" s="106"/>
      <c r="AH299" s="106"/>
      <c r="AI299" s="106"/>
      <c r="AJ299" s="168" t="str">
        <f t="shared" si="31"/>
        <v>MISSING</v>
      </c>
      <c r="AK299" s="167" t="str">
        <f t="shared" si="32"/>
        <v/>
      </c>
      <c r="AL299" s="176" t="str">
        <f t="shared" si="33"/>
        <v>MISSSING</v>
      </c>
      <c r="AM299" s="176" t="str">
        <f t="shared" si="34"/>
        <v>yes</v>
      </c>
      <c r="AN299" s="108"/>
      <c r="AO299" s="108"/>
      <c r="AP299" s="108"/>
      <c r="AQ299" s="127"/>
      <c r="AV299" s="11"/>
      <c r="AW299"/>
    </row>
    <row r="300" spans="2:49">
      <c r="B300" s="114"/>
      <c r="C300" s="108"/>
      <c r="D300" s="106"/>
      <c r="E300" s="106"/>
      <c r="F300" s="106"/>
      <c r="G300" s="106"/>
      <c r="H300" s="106"/>
      <c r="I300" s="106"/>
      <c r="J300" s="106"/>
      <c r="K300" s="106"/>
      <c r="L300" s="106"/>
      <c r="M300" s="106"/>
      <c r="N300" s="106"/>
      <c r="O300" s="106"/>
      <c r="P300" s="108"/>
      <c r="Q300" s="108"/>
      <c r="R300" s="168" t="str">
        <f t="shared" si="29"/>
        <v>MISSING</v>
      </c>
      <c r="S300" s="167" t="str">
        <f t="shared" si="30"/>
        <v/>
      </c>
      <c r="U300" s="172" t="str">
        <f t="shared" si="28"/>
        <v>no</v>
      </c>
      <c r="V300" s="106"/>
      <c r="W300" s="106"/>
      <c r="X300" s="106"/>
      <c r="Y300" s="106"/>
      <c r="Z300" s="106"/>
      <c r="AA300" s="106"/>
      <c r="AB300" s="106"/>
      <c r="AC300" s="106"/>
      <c r="AD300" s="106"/>
      <c r="AE300" s="106"/>
      <c r="AF300" s="106"/>
      <c r="AG300" s="106"/>
      <c r="AH300" s="106"/>
      <c r="AI300" s="106"/>
      <c r="AJ300" s="168" t="str">
        <f t="shared" si="31"/>
        <v>MISSING</v>
      </c>
      <c r="AK300" s="167" t="str">
        <f t="shared" si="32"/>
        <v/>
      </c>
      <c r="AL300" s="176" t="str">
        <f t="shared" si="33"/>
        <v>MISSSING</v>
      </c>
      <c r="AM300" s="176" t="str">
        <f t="shared" si="34"/>
        <v>yes</v>
      </c>
      <c r="AN300" s="108"/>
      <c r="AO300" s="108"/>
      <c r="AP300" s="108"/>
      <c r="AQ300" s="127"/>
      <c r="AV300" s="11"/>
      <c r="AW300"/>
    </row>
    <row r="301" spans="2:49">
      <c r="B301" s="114"/>
      <c r="C301" s="108"/>
      <c r="D301" s="106"/>
      <c r="E301" s="106"/>
      <c r="F301" s="106"/>
      <c r="G301" s="106"/>
      <c r="H301" s="106"/>
      <c r="I301" s="106"/>
      <c r="J301" s="106"/>
      <c r="K301" s="106"/>
      <c r="L301" s="106"/>
      <c r="M301" s="106"/>
      <c r="N301" s="106"/>
      <c r="O301" s="106"/>
      <c r="P301" s="108"/>
      <c r="Q301" s="108"/>
      <c r="R301" s="168" t="str">
        <f t="shared" si="29"/>
        <v>MISSING</v>
      </c>
      <c r="S301" s="167" t="str">
        <f t="shared" si="30"/>
        <v/>
      </c>
      <c r="U301" s="172" t="str">
        <f t="shared" si="28"/>
        <v>no</v>
      </c>
      <c r="V301" s="106"/>
      <c r="W301" s="106"/>
      <c r="X301" s="106"/>
      <c r="Y301" s="106"/>
      <c r="Z301" s="106"/>
      <c r="AA301" s="106"/>
      <c r="AB301" s="106"/>
      <c r="AC301" s="106"/>
      <c r="AD301" s="106"/>
      <c r="AE301" s="106"/>
      <c r="AF301" s="106"/>
      <c r="AG301" s="106"/>
      <c r="AH301" s="106"/>
      <c r="AI301" s="106"/>
      <c r="AJ301" s="168" t="str">
        <f t="shared" si="31"/>
        <v>MISSING</v>
      </c>
      <c r="AK301" s="167" t="str">
        <f t="shared" si="32"/>
        <v/>
      </c>
      <c r="AL301" s="176" t="str">
        <f t="shared" si="33"/>
        <v>MISSSING</v>
      </c>
      <c r="AM301" s="176" t="str">
        <f t="shared" si="34"/>
        <v>yes</v>
      </c>
      <c r="AN301" s="108"/>
      <c r="AO301" s="108"/>
      <c r="AP301" s="108"/>
      <c r="AQ301" s="127"/>
      <c r="AV301" s="11"/>
      <c r="AW301"/>
    </row>
    <row r="302" spans="2:49">
      <c r="B302" s="114"/>
      <c r="C302" s="108"/>
      <c r="D302" s="106"/>
      <c r="E302" s="106"/>
      <c r="F302" s="106"/>
      <c r="G302" s="106"/>
      <c r="H302" s="106"/>
      <c r="I302" s="106"/>
      <c r="J302" s="106"/>
      <c r="K302" s="106"/>
      <c r="L302" s="106"/>
      <c r="M302" s="106"/>
      <c r="N302" s="106"/>
      <c r="O302" s="106"/>
      <c r="P302" s="108"/>
      <c r="Q302" s="108"/>
      <c r="R302" s="168" t="str">
        <f t="shared" si="29"/>
        <v>MISSING</v>
      </c>
      <c r="S302" s="167" t="str">
        <f t="shared" si="30"/>
        <v/>
      </c>
      <c r="U302" s="172" t="str">
        <f t="shared" si="28"/>
        <v>no</v>
      </c>
      <c r="V302" s="106"/>
      <c r="W302" s="106"/>
      <c r="X302" s="106"/>
      <c r="Y302" s="106"/>
      <c r="Z302" s="106"/>
      <c r="AA302" s="106"/>
      <c r="AB302" s="106"/>
      <c r="AC302" s="106"/>
      <c r="AD302" s="106"/>
      <c r="AE302" s="106"/>
      <c r="AF302" s="106"/>
      <c r="AG302" s="106"/>
      <c r="AH302" s="106"/>
      <c r="AI302" s="106"/>
      <c r="AJ302" s="168" t="str">
        <f t="shared" si="31"/>
        <v>MISSING</v>
      </c>
      <c r="AK302" s="167" t="str">
        <f t="shared" si="32"/>
        <v/>
      </c>
      <c r="AL302" s="176" t="str">
        <f t="shared" si="33"/>
        <v>MISSSING</v>
      </c>
      <c r="AM302" s="176" t="str">
        <f t="shared" si="34"/>
        <v>yes</v>
      </c>
      <c r="AN302" s="108"/>
      <c r="AO302" s="108"/>
      <c r="AP302" s="108"/>
      <c r="AQ302" s="127"/>
      <c r="AV302" s="11"/>
      <c r="AW302"/>
    </row>
    <row r="303" spans="2:49">
      <c r="B303" s="114"/>
      <c r="C303" s="108"/>
      <c r="D303" s="106"/>
      <c r="E303" s="106"/>
      <c r="F303" s="106"/>
      <c r="G303" s="106"/>
      <c r="H303" s="106"/>
      <c r="I303" s="106"/>
      <c r="J303" s="106"/>
      <c r="K303" s="106"/>
      <c r="L303" s="106"/>
      <c r="M303" s="106"/>
      <c r="N303" s="106"/>
      <c r="O303" s="106"/>
      <c r="P303" s="108"/>
      <c r="Q303" s="108"/>
      <c r="R303" s="168" t="str">
        <f t="shared" si="29"/>
        <v>MISSING</v>
      </c>
      <c r="S303" s="167" t="str">
        <f t="shared" si="30"/>
        <v/>
      </c>
      <c r="U303" s="172" t="str">
        <f t="shared" si="28"/>
        <v>no</v>
      </c>
      <c r="V303" s="106"/>
      <c r="W303" s="106"/>
      <c r="X303" s="106"/>
      <c r="Y303" s="106"/>
      <c r="Z303" s="106"/>
      <c r="AA303" s="106"/>
      <c r="AB303" s="106"/>
      <c r="AC303" s="106"/>
      <c r="AD303" s="106"/>
      <c r="AE303" s="106"/>
      <c r="AF303" s="106"/>
      <c r="AG303" s="106"/>
      <c r="AH303" s="106"/>
      <c r="AI303" s="106"/>
      <c r="AJ303" s="168" t="str">
        <f t="shared" si="31"/>
        <v>MISSING</v>
      </c>
      <c r="AK303" s="167" t="str">
        <f t="shared" si="32"/>
        <v/>
      </c>
      <c r="AL303" s="176" t="str">
        <f t="shared" si="33"/>
        <v>MISSSING</v>
      </c>
      <c r="AM303" s="176" t="str">
        <f t="shared" si="34"/>
        <v>yes</v>
      </c>
      <c r="AN303" s="108"/>
      <c r="AO303" s="108"/>
      <c r="AP303" s="108"/>
      <c r="AQ303" s="127"/>
      <c r="AV303" s="11"/>
      <c r="AW303"/>
    </row>
    <row r="304" spans="2:49">
      <c r="B304" s="114"/>
      <c r="C304" s="108"/>
      <c r="D304" s="106"/>
      <c r="E304" s="106"/>
      <c r="F304" s="106"/>
      <c r="G304" s="106"/>
      <c r="H304" s="106"/>
      <c r="I304" s="106"/>
      <c r="J304" s="106"/>
      <c r="K304" s="106"/>
      <c r="L304" s="106"/>
      <c r="M304" s="106"/>
      <c r="N304" s="106"/>
      <c r="O304" s="106"/>
      <c r="P304" s="108"/>
      <c r="Q304" s="108"/>
      <c r="R304" s="168" t="str">
        <f t="shared" si="29"/>
        <v>MISSING</v>
      </c>
      <c r="S304" s="167" t="str">
        <f t="shared" si="30"/>
        <v/>
      </c>
      <c r="U304" s="172" t="str">
        <f t="shared" si="28"/>
        <v>no</v>
      </c>
      <c r="V304" s="106"/>
      <c r="W304" s="106"/>
      <c r="X304" s="106"/>
      <c r="Y304" s="106"/>
      <c r="Z304" s="106"/>
      <c r="AA304" s="106"/>
      <c r="AB304" s="106"/>
      <c r="AC304" s="106"/>
      <c r="AD304" s="106"/>
      <c r="AE304" s="106"/>
      <c r="AF304" s="106"/>
      <c r="AG304" s="106"/>
      <c r="AH304" s="106"/>
      <c r="AI304" s="106"/>
      <c r="AJ304" s="168" t="str">
        <f t="shared" si="31"/>
        <v>MISSING</v>
      </c>
      <c r="AK304" s="167" t="str">
        <f t="shared" si="32"/>
        <v/>
      </c>
      <c r="AL304" s="176" t="str">
        <f t="shared" si="33"/>
        <v>MISSSING</v>
      </c>
      <c r="AM304" s="176" t="str">
        <f t="shared" si="34"/>
        <v>yes</v>
      </c>
      <c r="AN304" s="108"/>
      <c r="AO304" s="108"/>
      <c r="AP304" s="108"/>
      <c r="AQ304" s="127"/>
      <c r="AV304" s="11"/>
      <c r="AW304"/>
    </row>
    <row r="305" spans="2:49">
      <c r="B305" s="114"/>
      <c r="C305" s="108"/>
      <c r="D305" s="106"/>
      <c r="E305" s="106"/>
      <c r="F305" s="106"/>
      <c r="G305" s="106"/>
      <c r="H305" s="106"/>
      <c r="I305" s="106"/>
      <c r="J305" s="106"/>
      <c r="K305" s="106"/>
      <c r="L305" s="106"/>
      <c r="M305" s="106"/>
      <c r="N305" s="106"/>
      <c r="O305" s="106"/>
      <c r="P305" s="108"/>
      <c r="Q305" s="108"/>
      <c r="R305" s="168" t="str">
        <f t="shared" si="29"/>
        <v>MISSING</v>
      </c>
      <c r="S305" s="167" t="str">
        <f t="shared" si="30"/>
        <v/>
      </c>
      <c r="U305" s="172" t="str">
        <f t="shared" si="28"/>
        <v>no</v>
      </c>
      <c r="V305" s="106"/>
      <c r="W305" s="106"/>
      <c r="X305" s="106"/>
      <c r="Y305" s="106"/>
      <c r="Z305" s="106"/>
      <c r="AA305" s="106"/>
      <c r="AB305" s="106"/>
      <c r="AC305" s="106"/>
      <c r="AD305" s="106"/>
      <c r="AE305" s="106"/>
      <c r="AF305" s="106"/>
      <c r="AG305" s="106"/>
      <c r="AH305" s="106"/>
      <c r="AI305" s="106"/>
      <c r="AJ305" s="168" t="str">
        <f t="shared" si="31"/>
        <v>MISSING</v>
      </c>
      <c r="AK305" s="167" t="str">
        <f t="shared" si="32"/>
        <v/>
      </c>
      <c r="AL305" s="176" t="str">
        <f t="shared" si="33"/>
        <v>MISSSING</v>
      </c>
      <c r="AM305" s="176" t="str">
        <f t="shared" si="34"/>
        <v>yes</v>
      </c>
      <c r="AN305" s="108"/>
      <c r="AO305" s="108"/>
      <c r="AP305" s="108"/>
      <c r="AQ305" s="127"/>
      <c r="AV305" s="11"/>
      <c r="AW305"/>
    </row>
    <row r="306" spans="2:49">
      <c r="B306" s="114"/>
      <c r="C306" s="108"/>
      <c r="D306" s="106"/>
      <c r="E306" s="106"/>
      <c r="F306" s="106"/>
      <c r="G306" s="106"/>
      <c r="H306" s="106"/>
      <c r="I306" s="106"/>
      <c r="J306" s="106"/>
      <c r="K306" s="106"/>
      <c r="L306" s="106"/>
      <c r="M306" s="106"/>
      <c r="N306" s="106"/>
      <c r="O306" s="106"/>
      <c r="P306" s="108"/>
      <c r="Q306" s="108"/>
      <c r="R306" s="168" t="str">
        <f t="shared" si="29"/>
        <v>MISSING</v>
      </c>
      <c r="S306" s="167" t="str">
        <f t="shared" si="30"/>
        <v/>
      </c>
      <c r="U306" s="172" t="str">
        <f t="shared" si="28"/>
        <v>no</v>
      </c>
      <c r="V306" s="106"/>
      <c r="W306" s="106"/>
      <c r="X306" s="106"/>
      <c r="Y306" s="106"/>
      <c r="Z306" s="106"/>
      <c r="AA306" s="106"/>
      <c r="AB306" s="106"/>
      <c r="AC306" s="106"/>
      <c r="AD306" s="106"/>
      <c r="AE306" s="106"/>
      <c r="AF306" s="106"/>
      <c r="AG306" s="106"/>
      <c r="AH306" s="106"/>
      <c r="AI306" s="106"/>
      <c r="AJ306" s="168" t="str">
        <f t="shared" si="31"/>
        <v>MISSING</v>
      </c>
      <c r="AK306" s="167" t="str">
        <f t="shared" si="32"/>
        <v/>
      </c>
      <c r="AL306" s="176" t="str">
        <f t="shared" si="33"/>
        <v>MISSSING</v>
      </c>
      <c r="AM306" s="176" t="str">
        <f t="shared" si="34"/>
        <v>yes</v>
      </c>
      <c r="AN306" s="108"/>
      <c r="AO306" s="108"/>
      <c r="AP306" s="108"/>
      <c r="AQ306" s="127"/>
      <c r="AV306" s="11"/>
      <c r="AW306"/>
    </row>
    <row r="307" spans="2:49">
      <c r="B307" s="114"/>
      <c r="C307" s="108"/>
      <c r="D307" s="106"/>
      <c r="E307" s="106"/>
      <c r="F307" s="106"/>
      <c r="G307" s="106"/>
      <c r="H307" s="106"/>
      <c r="I307" s="106"/>
      <c r="J307" s="106"/>
      <c r="K307" s="106"/>
      <c r="L307" s="106"/>
      <c r="M307" s="106"/>
      <c r="N307" s="106"/>
      <c r="O307" s="106"/>
      <c r="P307" s="108"/>
      <c r="Q307" s="108"/>
      <c r="R307" s="168" t="str">
        <f t="shared" si="29"/>
        <v>MISSING</v>
      </c>
      <c r="S307" s="167" t="str">
        <f t="shared" si="30"/>
        <v/>
      </c>
      <c r="U307" s="172" t="str">
        <f t="shared" si="28"/>
        <v>no</v>
      </c>
      <c r="V307" s="106"/>
      <c r="W307" s="106"/>
      <c r="X307" s="106"/>
      <c r="Y307" s="106"/>
      <c r="Z307" s="106"/>
      <c r="AA307" s="106"/>
      <c r="AB307" s="106"/>
      <c r="AC307" s="106"/>
      <c r="AD307" s="106"/>
      <c r="AE307" s="106"/>
      <c r="AF307" s="106"/>
      <c r="AG307" s="106"/>
      <c r="AH307" s="106"/>
      <c r="AI307" s="106"/>
      <c r="AJ307" s="168" t="str">
        <f t="shared" si="31"/>
        <v>MISSING</v>
      </c>
      <c r="AK307" s="167" t="str">
        <f t="shared" si="32"/>
        <v/>
      </c>
      <c r="AL307" s="176" t="str">
        <f t="shared" si="33"/>
        <v>MISSSING</v>
      </c>
      <c r="AM307" s="176" t="str">
        <f t="shared" si="34"/>
        <v>yes</v>
      </c>
      <c r="AN307" s="108"/>
      <c r="AO307" s="108"/>
      <c r="AP307" s="108"/>
      <c r="AQ307" s="127"/>
      <c r="AV307" s="11"/>
      <c r="AW307"/>
    </row>
    <row r="308" spans="2:49">
      <c r="B308" s="114"/>
      <c r="C308" s="108"/>
      <c r="D308" s="106"/>
      <c r="E308" s="106"/>
      <c r="F308" s="106"/>
      <c r="G308" s="106"/>
      <c r="H308" s="106"/>
      <c r="I308" s="106"/>
      <c r="J308" s="106"/>
      <c r="K308" s="106"/>
      <c r="L308" s="106"/>
      <c r="M308" s="106"/>
      <c r="N308" s="106"/>
      <c r="O308" s="106"/>
      <c r="P308" s="108"/>
      <c r="Q308" s="108"/>
      <c r="R308" s="168" t="str">
        <f t="shared" si="29"/>
        <v>MISSING</v>
      </c>
      <c r="S308" s="167" t="str">
        <f t="shared" si="30"/>
        <v/>
      </c>
      <c r="U308" s="172" t="str">
        <f t="shared" si="28"/>
        <v>no</v>
      </c>
      <c r="V308" s="106"/>
      <c r="W308" s="106"/>
      <c r="X308" s="106"/>
      <c r="Y308" s="106"/>
      <c r="Z308" s="106"/>
      <c r="AA308" s="106"/>
      <c r="AB308" s="106"/>
      <c r="AC308" s="106"/>
      <c r="AD308" s="106"/>
      <c r="AE308" s="106"/>
      <c r="AF308" s="106"/>
      <c r="AG308" s="106"/>
      <c r="AH308" s="106"/>
      <c r="AI308" s="106"/>
      <c r="AJ308" s="168" t="str">
        <f t="shared" si="31"/>
        <v>MISSING</v>
      </c>
      <c r="AK308" s="167" t="str">
        <f t="shared" si="32"/>
        <v/>
      </c>
      <c r="AL308" s="176" t="str">
        <f t="shared" si="33"/>
        <v>MISSSING</v>
      </c>
      <c r="AM308" s="176" t="str">
        <f t="shared" si="34"/>
        <v>yes</v>
      </c>
      <c r="AN308" s="108"/>
      <c r="AO308" s="108"/>
      <c r="AP308" s="108"/>
      <c r="AQ308" s="127"/>
      <c r="AV308" s="11"/>
      <c r="AW308"/>
    </row>
    <row r="309" spans="2:49">
      <c r="B309" s="114"/>
      <c r="C309" s="108"/>
      <c r="D309" s="106"/>
      <c r="E309" s="106"/>
      <c r="F309" s="106"/>
      <c r="G309" s="106"/>
      <c r="H309" s="106"/>
      <c r="I309" s="106"/>
      <c r="J309" s="106"/>
      <c r="K309" s="106"/>
      <c r="L309" s="106"/>
      <c r="M309" s="106"/>
      <c r="N309" s="106"/>
      <c r="O309" s="106"/>
      <c r="P309" s="108"/>
      <c r="Q309" s="108"/>
      <c r="R309" s="168" t="str">
        <f t="shared" si="29"/>
        <v>MISSING</v>
      </c>
      <c r="S309" s="167" t="str">
        <f t="shared" si="30"/>
        <v/>
      </c>
      <c r="U309" s="172" t="str">
        <f t="shared" si="28"/>
        <v>no</v>
      </c>
      <c r="V309" s="106"/>
      <c r="W309" s="106"/>
      <c r="X309" s="106"/>
      <c r="Y309" s="106"/>
      <c r="Z309" s="106"/>
      <c r="AA309" s="106"/>
      <c r="AB309" s="106"/>
      <c r="AC309" s="106"/>
      <c r="AD309" s="106"/>
      <c r="AE309" s="106"/>
      <c r="AF309" s="106"/>
      <c r="AG309" s="106"/>
      <c r="AH309" s="106"/>
      <c r="AI309" s="106"/>
      <c r="AJ309" s="168" t="str">
        <f t="shared" si="31"/>
        <v>MISSING</v>
      </c>
      <c r="AK309" s="167" t="str">
        <f t="shared" si="32"/>
        <v/>
      </c>
      <c r="AL309" s="176" t="str">
        <f t="shared" si="33"/>
        <v>MISSSING</v>
      </c>
      <c r="AM309" s="176" t="str">
        <f t="shared" si="34"/>
        <v>yes</v>
      </c>
      <c r="AN309" s="108"/>
      <c r="AO309" s="108"/>
      <c r="AP309" s="108"/>
      <c r="AQ309" s="127"/>
      <c r="AV309" s="11"/>
      <c r="AW309"/>
    </row>
    <row r="310" spans="2:49">
      <c r="B310" s="114"/>
      <c r="C310" s="108"/>
      <c r="D310" s="106"/>
      <c r="E310" s="106"/>
      <c r="F310" s="106"/>
      <c r="G310" s="106"/>
      <c r="H310" s="106"/>
      <c r="I310" s="106"/>
      <c r="J310" s="106"/>
      <c r="K310" s="106"/>
      <c r="L310" s="106"/>
      <c r="M310" s="106"/>
      <c r="N310" s="106"/>
      <c r="O310" s="106"/>
      <c r="P310" s="108"/>
      <c r="Q310" s="108"/>
      <c r="R310" s="168" t="str">
        <f t="shared" si="29"/>
        <v>MISSING</v>
      </c>
      <c r="S310" s="167" t="str">
        <f t="shared" si="30"/>
        <v/>
      </c>
      <c r="U310" s="172" t="str">
        <f t="shared" si="28"/>
        <v>no</v>
      </c>
      <c r="V310" s="106"/>
      <c r="W310" s="106"/>
      <c r="X310" s="106"/>
      <c r="Y310" s="106"/>
      <c r="Z310" s="106"/>
      <c r="AA310" s="106"/>
      <c r="AB310" s="106"/>
      <c r="AC310" s="106"/>
      <c r="AD310" s="106"/>
      <c r="AE310" s="106"/>
      <c r="AF310" s="106"/>
      <c r="AG310" s="106"/>
      <c r="AH310" s="106"/>
      <c r="AI310" s="106"/>
      <c r="AJ310" s="168" t="str">
        <f t="shared" si="31"/>
        <v>MISSING</v>
      </c>
      <c r="AK310" s="167" t="str">
        <f t="shared" si="32"/>
        <v/>
      </c>
      <c r="AL310" s="176" t="str">
        <f t="shared" si="33"/>
        <v>MISSSING</v>
      </c>
      <c r="AM310" s="176" t="str">
        <f t="shared" si="34"/>
        <v>yes</v>
      </c>
      <c r="AN310" s="108"/>
      <c r="AO310" s="108"/>
      <c r="AP310" s="108"/>
      <c r="AQ310" s="127"/>
      <c r="AV310" s="11"/>
      <c r="AW310"/>
    </row>
    <row r="311" spans="2:49">
      <c r="B311" s="114"/>
      <c r="C311" s="108"/>
      <c r="D311" s="106"/>
      <c r="E311" s="106"/>
      <c r="F311" s="106"/>
      <c r="G311" s="106"/>
      <c r="H311" s="106"/>
      <c r="I311" s="106"/>
      <c r="J311" s="106"/>
      <c r="K311" s="106"/>
      <c r="L311" s="106"/>
      <c r="M311" s="106"/>
      <c r="N311" s="106"/>
      <c r="O311" s="106"/>
      <c r="P311" s="108"/>
      <c r="Q311" s="108"/>
      <c r="R311" s="168" t="str">
        <f t="shared" si="29"/>
        <v>MISSING</v>
      </c>
      <c r="S311" s="167" t="str">
        <f t="shared" si="30"/>
        <v/>
      </c>
      <c r="U311" s="172" t="str">
        <f t="shared" si="28"/>
        <v>no</v>
      </c>
      <c r="V311" s="106"/>
      <c r="W311" s="106"/>
      <c r="X311" s="106"/>
      <c r="Y311" s="106"/>
      <c r="Z311" s="106"/>
      <c r="AA311" s="106"/>
      <c r="AB311" s="106"/>
      <c r="AC311" s="106"/>
      <c r="AD311" s="106"/>
      <c r="AE311" s="106"/>
      <c r="AF311" s="106"/>
      <c r="AG311" s="106"/>
      <c r="AH311" s="106"/>
      <c r="AI311" s="106"/>
      <c r="AJ311" s="168" t="str">
        <f t="shared" si="31"/>
        <v>MISSING</v>
      </c>
      <c r="AK311" s="167" t="str">
        <f t="shared" si="32"/>
        <v/>
      </c>
      <c r="AL311" s="176" t="str">
        <f t="shared" si="33"/>
        <v>MISSSING</v>
      </c>
      <c r="AM311" s="176" t="str">
        <f t="shared" si="34"/>
        <v>yes</v>
      </c>
      <c r="AN311" s="108"/>
      <c r="AO311" s="108"/>
      <c r="AP311" s="108"/>
      <c r="AQ311" s="127"/>
      <c r="AV311" s="11"/>
      <c r="AW311"/>
    </row>
    <row r="312" spans="2:49">
      <c r="B312" s="114"/>
      <c r="C312" s="108"/>
      <c r="D312" s="106"/>
      <c r="E312" s="106"/>
      <c r="F312" s="106"/>
      <c r="G312" s="106"/>
      <c r="H312" s="106"/>
      <c r="I312" s="106"/>
      <c r="J312" s="106"/>
      <c r="K312" s="106"/>
      <c r="L312" s="106"/>
      <c r="M312" s="106"/>
      <c r="N312" s="106"/>
      <c r="O312" s="106"/>
      <c r="P312" s="108"/>
      <c r="Q312" s="108"/>
      <c r="R312" s="168" t="str">
        <f t="shared" si="29"/>
        <v>MISSING</v>
      </c>
      <c r="S312" s="167" t="str">
        <f t="shared" si="30"/>
        <v/>
      </c>
      <c r="U312" s="172" t="str">
        <f t="shared" si="28"/>
        <v>no</v>
      </c>
      <c r="V312" s="106"/>
      <c r="W312" s="106"/>
      <c r="X312" s="106"/>
      <c r="Y312" s="106"/>
      <c r="Z312" s="106"/>
      <c r="AA312" s="106"/>
      <c r="AB312" s="106"/>
      <c r="AC312" s="106"/>
      <c r="AD312" s="106"/>
      <c r="AE312" s="106"/>
      <c r="AF312" s="106"/>
      <c r="AG312" s="106"/>
      <c r="AH312" s="106"/>
      <c r="AI312" s="106"/>
      <c r="AJ312" s="168" t="str">
        <f t="shared" si="31"/>
        <v>MISSING</v>
      </c>
      <c r="AK312" s="167" t="str">
        <f t="shared" si="32"/>
        <v/>
      </c>
      <c r="AL312" s="176" t="str">
        <f t="shared" si="33"/>
        <v>MISSSING</v>
      </c>
      <c r="AM312" s="176" t="str">
        <f t="shared" si="34"/>
        <v>yes</v>
      </c>
      <c r="AN312" s="108"/>
      <c r="AO312" s="108"/>
      <c r="AP312" s="108"/>
      <c r="AQ312" s="127"/>
      <c r="AV312" s="11"/>
      <c r="AW312"/>
    </row>
    <row r="313" spans="2:49">
      <c r="B313" s="114"/>
      <c r="C313" s="108"/>
      <c r="D313" s="106"/>
      <c r="E313" s="106"/>
      <c r="F313" s="106"/>
      <c r="G313" s="106"/>
      <c r="H313" s="106"/>
      <c r="I313" s="106"/>
      <c r="J313" s="106"/>
      <c r="K313" s="106"/>
      <c r="L313" s="106"/>
      <c r="M313" s="106"/>
      <c r="N313" s="106"/>
      <c r="O313" s="106"/>
      <c r="P313" s="108"/>
      <c r="Q313" s="108"/>
      <c r="R313" s="168" t="str">
        <f t="shared" si="29"/>
        <v>MISSING</v>
      </c>
      <c r="S313" s="167" t="str">
        <f t="shared" si="30"/>
        <v/>
      </c>
      <c r="U313" s="172" t="str">
        <f t="shared" si="28"/>
        <v>no</v>
      </c>
      <c r="V313" s="106"/>
      <c r="W313" s="106"/>
      <c r="X313" s="106"/>
      <c r="Y313" s="106"/>
      <c r="Z313" s="106"/>
      <c r="AA313" s="106"/>
      <c r="AB313" s="106"/>
      <c r="AC313" s="106"/>
      <c r="AD313" s="106"/>
      <c r="AE313" s="106"/>
      <c r="AF313" s="106"/>
      <c r="AG313" s="106"/>
      <c r="AH313" s="106"/>
      <c r="AI313" s="106"/>
      <c r="AJ313" s="168" t="str">
        <f t="shared" si="31"/>
        <v>MISSING</v>
      </c>
      <c r="AK313" s="167" t="str">
        <f t="shared" si="32"/>
        <v/>
      </c>
      <c r="AL313" s="176" t="str">
        <f t="shared" si="33"/>
        <v>MISSSING</v>
      </c>
      <c r="AM313" s="176" t="str">
        <f t="shared" si="34"/>
        <v>yes</v>
      </c>
      <c r="AN313" s="108"/>
      <c r="AO313" s="108"/>
      <c r="AP313" s="108"/>
      <c r="AQ313" s="127"/>
      <c r="AV313" s="11"/>
      <c r="AW313"/>
    </row>
    <row r="314" spans="2:49">
      <c r="B314" s="114"/>
      <c r="C314" s="108"/>
      <c r="D314" s="106"/>
      <c r="E314" s="106"/>
      <c r="F314" s="106"/>
      <c r="G314" s="106"/>
      <c r="H314" s="106"/>
      <c r="I314" s="106"/>
      <c r="J314" s="106"/>
      <c r="K314" s="106"/>
      <c r="L314" s="106"/>
      <c r="M314" s="106"/>
      <c r="N314" s="106"/>
      <c r="O314" s="106"/>
      <c r="P314" s="108"/>
      <c r="Q314" s="108"/>
      <c r="R314" s="168" t="str">
        <f t="shared" si="29"/>
        <v>MISSING</v>
      </c>
      <c r="S314" s="167" t="str">
        <f t="shared" si="30"/>
        <v/>
      </c>
      <c r="U314" s="172" t="str">
        <f t="shared" si="28"/>
        <v>no</v>
      </c>
      <c r="V314" s="106"/>
      <c r="W314" s="106"/>
      <c r="X314" s="106"/>
      <c r="Y314" s="106"/>
      <c r="Z314" s="106"/>
      <c r="AA314" s="106"/>
      <c r="AB314" s="106"/>
      <c r="AC314" s="106"/>
      <c r="AD314" s="106"/>
      <c r="AE314" s="106"/>
      <c r="AF314" s="106"/>
      <c r="AG314" s="106"/>
      <c r="AH314" s="106"/>
      <c r="AI314" s="106"/>
      <c r="AJ314" s="168" t="str">
        <f t="shared" si="31"/>
        <v>MISSING</v>
      </c>
      <c r="AK314" s="167" t="str">
        <f t="shared" si="32"/>
        <v/>
      </c>
      <c r="AL314" s="176" t="str">
        <f t="shared" si="33"/>
        <v>MISSSING</v>
      </c>
      <c r="AM314" s="176" t="str">
        <f t="shared" si="34"/>
        <v>yes</v>
      </c>
      <c r="AN314" s="108"/>
      <c r="AO314" s="108"/>
      <c r="AP314" s="108"/>
      <c r="AQ314" s="127"/>
      <c r="AV314" s="11"/>
      <c r="AW314"/>
    </row>
    <row r="315" spans="2:49">
      <c r="B315" s="114"/>
      <c r="C315" s="108"/>
      <c r="D315" s="106"/>
      <c r="E315" s="106"/>
      <c r="F315" s="106"/>
      <c r="G315" s="106"/>
      <c r="H315" s="106"/>
      <c r="I315" s="106"/>
      <c r="J315" s="106"/>
      <c r="K315" s="106"/>
      <c r="L315" s="106"/>
      <c r="M315" s="106"/>
      <c r="N315" s="106"/>
      <c r="O315" s="106"/>
      <c r="P315" s="108"/>
      <c r="Q315" s="108"/>
      <c r="R315" s="168" t="str">
        <f t="shared" si="29"/>
        <v>MISSING</v>
      </c>
      <c r="S315" s="167" t="str">
        <f t="shared" si="30"/>
        <v/>
      </c>
      <c r="U315" s="172" t="str">
        <f t="shared" si="28"/>
        <v>no</v>
      </c>
      <c r="V315" s="106"/>
      <c r="W315" s="106"/>
      <c r="X315" s="106"/>
      <c r="Y315" s="106"/>
      <c r="Z315" s="106"/>
      <c r="AA315" s="106"/>
      <c r="AB315" s="106"/>
      <c r="AC315" s="106"/>
      <c r="AD315" s="106"/>
      <c r="AE315" s="106"/>
      <c r="AF315" s="106"/>
      <c r="AG315" s="106"/>
      <c r="AH315" s="106"/>
      <c r="AI315" s="106"/>
      <c r="AJ315" s="168" t="str">
        <f t="shared" si="31"/>
        <v>MISSING</v>
      </c>
      <c r="AK315" s="167" t="str">
        <f t="shared" si="32"/>
        <v/>
      </c>
      <c r="AL315" s="176" t="str">
        <f t="shared" si="33"/>
        <v>MISSSING</v>
      </c>
      <c r="AM315" s="176" t="str">
        <f t="shared" si="34"/>
        <v>yes</v>
      </c>
      <c r="AN315" s="108"/>
      <c r="AO315" s="108"/>
      <c r="AP315" s="108"/>
      <c r="AQ315" s="127"/>
      <c r="AV315" s="11"/>
      <c r="AW315"/>
    </row>
    <row r="316" spans="2:49">
      <c r="B316" s="114"/>
      <c r="C316" s="108"/>
      <c r="D316" s="106"/>
      <c r="E316" s="106"/>
      <c r="F316" s="106"/>
      <c r="G316" s="106"/>
      <c r="H316" s="106"/>
      <c r="I316" s="106"/>
      <c r="J316" s="106"/>
      <c r="K316" s="106"/>
      <c r="L316" s="106"/>
      <c r="M316" s="106"/>
      <c r="N316" s="106"/>
      <c r="O316" s="106"/>
      <c r="P316" s="108"/>
      <c r="Q316" s="108"/>
      <c r="R316" s="168" t="str">
        <f t="shared" si="29"/>
        <v>MISSING</v>
      </c>
      <c r="S316" s="167" t="str">
        <f t="shared" si="30"/>
        <v/>
      </c>
      <c r="U316" s="172" t="str">
        <f t="shared" si="28"/>
        <v>no</v>
      </c>
      <c r="V316" s="106"/>
      <c r="W316" s="106"/>
      <c r="X316" s="106"/>
      <c r="Y316" s="106"/>
      <c r="Z316" s="106"/>
      <c r="AA316" s="106"/>
      <c r="AB316" s="106"/>
      <c r="AC316" s="106"/>
      <c r="AD316" s="106"/>
      <c r="AE316" s="106"/>
      <c r="AF316" s="106"/>
      <c r="AG316" s="106"/>
      <c r="AH316" s="106"/>
      <c r="AI316" s="106"/>
      <c r="AJ316" s="168" t="str">
        <f t="shared" si="31"/>
        <v>MISSING</v>
      </c>
      <c r="AK316" s="167" t="str">
        <f t="shared" si="32"/>
        <v/>
      </c>
      <c r="AL316" s="176" t="str">
        <f t="shared" si="33"/>
        <v>MISSSING</v>
      </c>
      <c r="AM316" s="176" t="str">
        <f t="shared" si="34"/>
        <v>yes</v>
      </c>
      <c r="AN316" s="108"/>
      <c r="AO316" s="108"/>
      <c r="AP316" s="108"/>
      <c r="AQ316" s="127"/>
      <c r="AV316" s="11"/>
      <c r="AW316"/>
    </row>
    <row r="317" spans="2:49">
      <c r="B317" s="114"/>
      <c r="C317" s="108"/>
      <c r="D317" s="106"/>
      <c r="E317" s="106"/>
      <c r="F317" s="106"/>
      <c r="G317" s="106"/>
      <c r="H317" s="106"/>
      <c r="I317" s="106"/>
      <c r="J317" s="106"/>
      <c r="K317" s="106"/>
      <c r="L317" s="106"/>
      <c r="M317" s="106"/>
      <c r="N317" s="106"/>
      <c r="O317" s="106"/>
      <c r="P317" s="108"/>
      <c r="Q317" s="108"/>
      <c r="R317" s="168" t="str">
        <f t="shared" si="29"/>
        <v>MISSING</v>
      </c>
      <c r="S317" s="167" t="str">
        <f t="shared" si="30"/>
        <v/>
      </c>
      <c r="U317" s="172" t="str">
        <f t="shared" si="28"/>
        <v>no</v>
      </c>
      <c r="V317" s="106"/>
      <c r="W317" s="106"/>
      <c r="X317" s="106"/>
      <c r="Y317" s="106"/>
      <c r="Z317" s="106"/>
      <c r="AA317" s="106"/>
      <c r="AB317" s="106"/>
      <c r="AC317" s="106"/>
      <c r="AD317" s="106"/>
      <c r="AE317" s="106"/>
      <c r="AF317" s="106"/>
      <c r="AG317" s="106"/>
      <c r="AH317" s="106"/>
      <c r="AI317" s="106"/>
      <c r="AJ317" s="168" t="str">
        <f t="shared" si="31"/>
        <v>MISSING</v>
      </c>
      <c r="AK317" s="167" t="str">
        <f t="shared" si="32"/>
        <v/>
      </c>
      <c r="AL317" s="176" t="str">
        <f t="shared" si="33"/>
        <v>MISSSING</v>
      </c>
      <c r="AM317" s="176" t="str">
        <f t="shared" si="34"/>
        <v>yes</v>
      </c>
      <c r="AN317" s="108"/>
      <c r="AO317" s="108"/>
      <c r="AP317" s="108"/>
      <c r="AQ317" s="127"/>
      <c r="AV317" s="11"/>
      <c r="AW317"/>
    </row>
    <row r="318" spans="2:49">
      <c r="B318" s="114"/>
      <c r="C318" s="108"/>
      <c r="D318" s="106"/>
      <c r="E318" s="106"/>
      <c r="F318" s="106"/>
      <c r="G318" s="106"/>
      <c r="H318" s="106"/>
      <c r="I318" s="106"/>
      <c r="J318" s="106"/>
      <c r="K318" s="106"/>
      <c r="L318" s="106"/>
      <c r="M318" s="106"/>
      <c r="N318" s="106"/>
      <c r="O318" s="106"/>
      <c r="P318" s="108"/>
      <c r="Q318" s="108"/>
      <c r="R318" s="168" t="str">
        <f t="shared" si="29"/>
        <v>MISSING</v>
      </c>
      <c r="S318" s="167" t="str">
        <f t="shared" si="30"/>
        <v/>
      </c>
      <c r="U318" s="172" t="str">
        <f t="shared" si="28"/>
        <v>no</v>
      </c>
      <c r="V318" s="106"/>
      <c r="W318" s="106"/>
      <c r="X318" s="106"/>
      <c r="Y318" s="106"/>
      <c r="Z318" s="106"/>
      <c r="AA318" s="106"/>
      <c r="AB318" s="106"/>
      <c r="AC318" s="106"/>
      <c r="AD318" s="106"/>
      <c r="AE318" s="106"/>
      <c r="AF318" s="106"/>
      <c r="AG318" s="106"/>
      <c r="AH318" s="106"/>
      <c r="AI318" s="106"/>
      <c r="AJ318" s="168" t="str">
        <f t="shared" si="31"/>
        <v>MISSING</v>
      </c>
      <c r="AK318" s="167" t="str">
        <f t="shared" si="32"/>
        <v/>
      </c>
      <c r="AL318" s="176" t="str">
        <f t="shared" si="33"/>
        <v>MISSSING</v>
      </c>
      <c r="AM318" s="176" t="str">
        <f t="shared" si="34"/>
        <v>yes</v>
      </c>
      <c r="AN318" s="108"/>
      <c r="AO318" s="108"/>
      <c r="AP318" s="108"/>
      <c r="AQ318" s="127"/>
      <c r="AV318" s="11"/>
      <c r="AW318"/>
    </row>
    <row r="319" spans="2:49">
      <c r="B319" s="114"/>
      <c r="C319" s="108"/>
      <c r="D319" s="106"/>
      <c r="E319" s="106"/>
      <c r="F319" s="106"/>
      <c r="G319" s="106"/>
      <c r="H319" s="106"/>
      <c r="I319" s="106"/>
      <c r="J319" s="106"/>
      <c r="K319" s="106"/>
      <c r="L319" s="106"/>
      <c r="M319" s="106"/>
      <c r="N319" s="106"/>
      <c r="O319" s="106"/>
      <c r="P319" s="108"/>
      <c r="Q319" s="108"/>
      <c r="R319" s="168" t="str">
        <f t="shared" si="29"/>
        <v>MISSING</v>
      </c>
      <c r="S319" s="167" t="str">
        <f t="shared" si="30"/>
        <v/>
      </c>
      <c r="U319" s="172" t="str">
        <f t="shared" si="28"/>
        <v>no</v>
      </c>
      <c r="V319" s="106"/>
      <c r="W319" s="106"/>
      <c r="X319" s="106"/>
      <c r="Y319" s="106"/>
      <c r="Z319" s="106"/>
      <c r="AA319" s="106"/>
      <c r="AB319" s="106"/>
      <c r="AC319" s="106"/>
      <c r="AD319" s="106"/>
      <c r="AE319" s="106"/>
      <c r="AF319" s="106"/>
      <c r="AG319" s="106"/>
      <c r="AH319" s="106"/>
      <c r="AI319" s="106"/>
      <c r="AJ319" s="168" t="str">
        <f t="shared" si="31"/>
        <v>MISSING</v>
      </c>
      <c r="AK319" s="167" t="str">
        <f t="shared" si="32"/>
        <v/>
      </c>
      <c r="AL319" s="176" t="str">
        <f t="shared" si="33"/>
        <v>MISSSING</v>
      </c>
      <c r="AM319" s="176" t="str">
        <f t="shared" si="34"/>
        <v>yes</v>
      </c>
      <c r="AN319" s="108"/>
      <c r="AO319" s="108"/>
      <c r="AP319" s="108"/>
      <c r="AQ319" s="127"/>
      <c r="AV319" s="11"/>
      <c r="AW319"/>
    </row>
    <row r="320" spans="2:49">
      <c r="B320" s="114"/>
      <c r="C320" s="108"/>
      <c r="D320" s="106"/>
      <c r="E320" s="106"/>
      <c r="F320" s="106"/>
      <c r="G320" s="106"/>
      <c r="H320" s="106"/>
      <c r="I320" s="106"/>
      <c r="J320" s="106"/>
      <c r="K320" s="106"/>
      <c r="L320" s="106"/>
      <c r="M320" s="106"/>
      <c r="N320" s="106"/>
      <c r="O320" s="106"/>
      <c r="P320" s="108"/>
      <c r="Q320" s="108"/>
      <c r="R320" s="168" t="str">
        <f t="shared" si="29"/>
        <v>MISSING</v>
      </c>
      <c r="S320" s="167" t="str">
        <f t="shared" si="30"/>
        <v/>
      </c>
      <c r="U320" s="172" t="str">
        <f t="shared" si="28"/>
        <v>no</v>
      </c>
      <c r="V320" s="106"/>
      <c r="W320" s="106"/>
      <c r="X320" s="106"/>
      <c r="Y320" s="106"/>
      <c r="Z320" s="106"/>
      <c r="AA320" s="106"/>
      <c r="AB320" s="106"/>
      <c r="AC320" s="106"/>
      <c r="AD320" s="106"/>
      <c r="AE320" s="106"/>
      <c r="AF320" s="106"/>
      <c r="AG320" s="106"/>
      <c r="AH320" s="106"/>
      <c r="AI320" s="106"/>
      <c r="AJ320" s="168" t="str">
        <f t="shared" si="31"/>
        <v>MISSING</v>
      </c>
      <c r="AK320" s="167" t="str">
        <f t="shared" si="32"/>
        <v/>
      </c>
      <c r="AL320" s="176" t="str">
        <f t="shared" si="33"/>
        <v>MISSSING</v>
      </c>
      <c r="AM320" s="176" t="str">
        <f t="shared" si="34"/>
        <v>yes</v>
      </c>
      <c r="AN320" s="108"/>
      <c r="AO320" s="108"/>
      <c r="AP320" s="108"/>
      <c r="AQ320" s="127"/>
      <c r="AV320" s="11"/>
      <c r="AW320"/>
    </row>
    <row r="321" spans="2:49">
      <c r="B321" s="114"/>
      <c r="C321" s="108"/>
      <c r="D321" s="106"/>
      <c r="E321" s="106"/>
      <c r="F321" s="106"/>
      <c r="G321" s="106"/>
      <c r="H321" s="106"/>
      <c r="I321" s="106"/>
      <c r="J321" s="106"/>
      <c r="K321" s="106"/>
      <c r="L321" s="106"/>
      <c r="M321" s="106"/>
      <c r="N321" s="106"/>
      <c r="O321" s="106"/>
      <c r="P321" s="108"/>
      <c r="Q321" s="108"/>
      <c r="R321" s="168" t="str">
        <f t="shared" si="29"/>
        <v>MISSING</v>
      </c>
      <c r="S321" s="167" t="str">
        <f t="shared" si="30"/>
        <v/>
      </c>
      <c r="U321" s="172" t="str">
        <f t="shared" si="28"/>
        <v>no</v>
      </c>
      <c r="V321" s="106"/>
      <c r="W321" s="106"/>
      <c r="X321" s="106"/>
      <c r="Y321" s="106"/>
      <c r="Z321" s="106"/>
      <c r="AA321" s="106"/>
      <c r="AB321" s="106"/>
      <c r="AC321" s="106"/>
      <c r="AD321" s="106"/>
      <c r="AE321" s="106"/>
      <c r="AF321" s="106"/>
      <c r="AG321" s="106"/>
      <c r="AH321" s="106"/>
      <c r="AI321" s="106"/>
      <c r="AJ321" s="168" t="str">
        <f t="shared" si="31"/>
        <v>MISSING</v>
      </c>
      <c r="AK321" s="167" t="str">
        <f t="shared" si="32"/>
        <v/>
      </c>
      <c r="AL321" s="176" t="str">
        <f t="shared" si="33"/>
        <v>MISSSING</v>
      </c>
      <c r="AM321" s="176" t="str">
        <f t="shared" si="34"/>
        <v>yes</v>
      </c>
      <c r="AN321" s="108"/>
      <c r="AO321" s="108"/>
      <c r="AP321" s="108"/>
      <c r="AQ321" s="127"/>
      <c r="AV321" s="11"/>
      <c r="AW321"/>
    </row>
    <row r="322" spans="2:49">
      <c r="B322" s="114"/>
      <c r="C322" s="108"/>
      <c r="D322" s="106"/>
      <c r="E322" s="106"/>
      <c r="F322" s="106"/>
      <c r="G322" s="106"/>
      <c r="H322" s="106"/>
      <c r="I322" s="106"/>
      <c r="J322" s="106"/>
      <c r="K322" s="106"/>
      <c r="L322" s="106"/>
      <c r="M322" s="106"/>
      <c r="N322" s="106"/>
      <c r="O322" s="106"/>
      <c r="P322" s="108"/>
      <c r="Q322" s="108"/>
      <c r="R322" s="168" t="str">
        <f t="shared" si="29"/>
        <v>MISSING</v>
      </c>
      <c r="S322" s="167" t="str">
        <f t="shared" si="30"/>
        <v/>
      </c>
      <c r="U322" s="172" t="str">
        <f t="shared" si="28"/>
        <v>no</v>
      </c>
      <c r="V322" s="106"/>
      <c r="W322" s="106"/>
      <c r="X322" s="106"/>
      <c r="Y322" s="106"/>
      <c r="Z322" s="106"/>
      <c r="AA322" s="106"/>
      <c r="AB322" s="106"/>
      <c r="AC322" s="106"/>
      <c r="AD322" s="106"/>
      <c r="AE322" s="106"/>
      <c r="AF322" s="106"/>
      <c r="AG322" s="106"/>
      <c r="AH322" s="106"/>
      <c r="AI322" s="106"/>
      <c r="AJ322" s="168" t="str">
        <f t="shared" si="31"/>
        <v>MISSING</v>
      </c>
      <c r="AK322" s="167" t="str">
        <f t="shared" si="32"/>
        <v/>
      </c>
      <c r="AL322" s="176" t="str">
        <f t="shared" si="33"/>
        <v>MISSSING</v>
      </c>
      <c r="AM322" s="176" t="str">
        <f t="shared" si="34"/>
        <v>yes</v>
      </c>
      <c r="AN322" s="108"/>
      <c r="AO322" s="108"/>
      <c r="AP322" s="108"/>
      <c r="AQ322" s="127"/>
      <c r="AV322" s="11"/>
      <c r="AW322"/>
    </row>
    <row r="323" spans="2:49">
      <c r="B323" s="114"/>
      <c r="C323" s="108"/>
      <c r="D323" s="106"/>
      <c r="E323" s="106"/>
      <c r="F323" s="106"/>
      <c r="G323" s="106"/>
      <c r="H323" s="106"/>
      <c r="I323" s="106"/>
      <c r="J323" s="106"/>
      <c r="K323" s="106"/>
      <c r="L323" s="106"/>
      <c r="M323" s="106"/>
      <c r="N323" s="106"/>
      <c r="O323" s="106"/>
      <c r="P323" s="108"/>
      <c r="Q323" s="108"/>
      <c r="R323" s="168" t="str">
        <f t="shared" si="29"/>
        <v>MISSING</v>
      </c>
      <c r="S323" s="167" t="str">
        <f t="shared" si="30"/>
        <v/>
      </c>
      <c r="U323" s="172" t="str">
        <f t="shared" ref="U323:U386" si="35">IF(T323-I323&gt;13,"yes","no")</f>
        <v>no</v>
      </c>
      <c r="V323" s="106"/>
      <c r="W323" s="106"/>
      <c r="X323" s="106"/>
      <c r="Y323" s="106"/>
      <c r="Z323" s="106"/>
      <c r="AA323" s="106"/>
      <c r="AB323" s="106"/>
      <c r="AC323" s="106"/>
      <c r="AD323" s="106"/>
      <c r="AE323" s="106"/>
      <c r="AF323" s="106"/>
      <c r="AG323" s="106"/>
      <c r="AH323" s="106"/>
      <c r="AI323" s="106"/>
      <c r="AJ323" s="168" t="str">
        <f t="shared" si="31"/>
        <v>MISSING</v>
      </c>
      <c r="AK323" s="167" t="str">
        <f t="shared" si="32"/>
        <v/>
      </c>
      <c r="AL323" s="176" t="str">
        <f t="shared" si="33"/>
        <v>MISSSING</v>
      </c>
      <c r="AM323" s="176" t="str">
        <f t="shared" si="34"/>
        <v>yes</v>
      </c>
      <c r="AN323" s="108"/>
      <c r="AO323" s="108"/>
      <c r="AP323" s="108"/>
      <c r="AQ323" s="127"/>
      <c r="AV323" s="11"/>
      <c r="AW323"/>
    </row>
    <row r="324" spans="2:49">
      <c r="B324" s="114"/>
      <c r="C324" s="108"/>
      <c r="D324" s="106"/>
      <c r="E324" s="106"/>
      <c r="F324" s="106"/>
      <c r="G324" s="106"/>
      <c r="H324" s="106"/>
      <c r="I324" s="106"/>
      <c r="J324" s="106"/>
      <c r="K324" s="106"/>
      <c r="L324" s="106"/>
      <c r="M324" s="106"/>
      <c r="N324" s="106"/>
      <c r="O324" s="106"/>
      <c r="P324" s="108"/>
      <c r="Q324" s="108"/>
      <c r="R324" s="168" t="str">
        <f t="shared" ref="R324:R387" si="36">IF((COUNTBLANK(D324:Q324))&lt;4,(AVERAGE(D324:Q324)*14),"MISSING")</f>
        <v>MISSING</v>
      </c>
      <c r="S324" s="167" t="str">
        <f t="shared" ref="S324:S387" si="37">IF(R324="MISSING","",IF(R324&lt;42,"low",IF(R324&lt;58,"moderate",IF(R324&gt;=58,"high",""))))</f>
        <v/>
      </c>
      <c r="U324" s="172" t="str">
        <f t="shared" si="35"/>
        <v>no</v>
      </c>
      <c r="V324" s="106"/>
      <c r="W324" s="106"/>
      <c r="X324" s="106"/>
      <c r="Y324" s="106"/>
      <c r="Z324" s="106"/>
      <c r="AA324" s="106"/>
      <c r="AB324" s="106"/>
      <c r="AC324" s="106"/>
      <c r="AD324" s="106"/>
      <c r="AE324" s="106"/>
      <c r="AF324" s="106"/>
      <c r="AG324" s="106"/>
      <c r="AH324" s="106"/>
      <c r="AI324" s="106"/>
      <c r="AJ324" s="168" t="str">
        <f t="shared" ref="AJ324:AJ387" si="38">IF((COUNTBLANK(V324:AI324))&lt;4,(AVERAGE(V324:AI324)*14),"MISSING")</f>
        <v>MISSING</v>
      </c>
      <c r="AK324" s="167" t="str">
        <f t="shared" ref="AK324:AK387" si="39">IF(AJ324="MISSING","",IF(AJ324&lt;42,"low",IF(AJ324&lt;58,"moderate",IF(AJ324&gt;=58,"high",""))))</f>
        <v/>
      </c>
      <c r="AL324" s="176" t="str">
        <f t="shared" ref="AL324:AL387" si="40">IFERROR(VALUE(AJ324)-VALUE(R324),"MISSSING")</f>
        <v>MISSSING</v>
      </c>
      <c r="AM324" s="176" t="str">
        <f t="shared" ref="AM324:AM387" si="41">IF(AL324&gt;2,"yes","no")</f>
        <v>yes</v>
      </c>
      <c r="AN324" s="108"/>
      <c r="AO324" s="108"/>
      <c r="AP324" s="108"/>
      <c r="AQ324" s="127"/>
      <c r="AV324" s="11"/>
      <c r="AW324"/>
    </row>
    <row r="325" spans="2:49">
      <c r="B325" s="114"/>
      <c r="C325" s="108"/>
      <c r="D325" s="106"/>
      <c r="E325" s="106"/>
      <c r="F325" s="106"/>
      <c r="G325" s="106"/>
      <c r="H325" s="106"/>
      <c r="I325" s="106"/>
      <c r="J325" s="106"/>
      <c r="K325" s="106"/>
      <c r="L325" s="106"/>
      <c r="M325" s="106"/>
      <c r="N325" s="106"/>
      <c r="O325" s="106"/>
      <c r="P325" s="108"/>
      <c r="Q325" s="108"/>
      <c r="R325" s="168" t="str">
        <f t="shared" si="36"/>
        <v>MISSING</v>
      </c>
      <c r="S325" s="167" t="str">
        <f t="shared" si="37"/>
        <v/>
      </c>
      <c r="U325" s="172" t="str">
        <f t="shared" si="35"/>
        <v>no</v>
      </c>
      <c r="V325" s="106"/>
      <c r="W325" s="106"/>
      <c r="X325" s="106"/>
      <c r="Y325" s="106"/>
      <c r="Z325" s="106"/>
      <c r="AA325" s="106"/>
      <c r="AB325" s="106"/>
      <c r="AC325" s="106"/>
      <c r="AD325" s="106"/>
      <c r="AE325" s="106"/>
      <c r="AF325" s="106"/>
      <c r="AG325" s="106"/>
      <c r="AH325" s="106"/>
      <c r="AI325" s="106"/>
      <c r="AJ325" s="168" t="str">
        <f t="shared" si="38"/>
        <v>MISSING</v>
      </c>
      <c r="AK325" s="167" t="str">
        <f t="shared" si="39"/>
        <v/>
      </c>
      <c r="AL325" s="176" t="str">
        <f t="shared" si="40"/>
        <v>MISSSING</v>
      </c>
      <c r="AM325" s="176" t="str">
        <f t="shared" si="41"/>
        <v>yes</v>
      </c>
      <c r="AN325" s="108"/>
      <c r="AO325" s="108"/>
      <c r="AP325" s="108"/>
      <c r="AQ325" s="127"/>
      <c r="AV325" s="11"/>
      <c r="AW325"/>
    </row>
    <row r="326" spans="2:49">
      <c r="B326" s="114"/>
      <c r="C326" s="108"/>
      <c r="D326" s="106"/>
      <c r="E326" s="106"/>
      <c r="F326" s="106"/>
      <c r="G326" s="106"/>
      <c r="H326" s="106"/>
      <c r="I326" s="106"/>
      <c r="J326" s="106"/>
      <c r="K326" s="106"/>
      <c r="L326" s="106"/>
      <c r="M326" s="106"/>
      <c r="N326" s="106"/>
      <c r="O326" s="106"/>
      <c r="P326" s="108"/>
      <c r="Q326" s="108"/>
      <c r="R326" s="168" t="str">
        <f t="shared" si="36"/>
        <v>MISSING</v>
      </c>
      <c r="S326" s="167" t="str">
        <f t="shared" si="37"/>
        <v/>
      </c>
      <c r="U326" s="172" t="str">
        <f t="shared" si="35"/>
        <v>no</v>
      </c>
      <c r="V326" s="106"/>
      <c r="W326" s="106"/>
      <c r="X326" s="106"/>
      <c r="Y326" s="106"/>
      <c r="Z326" s="106"/>
      <c r="AA326" s="106"/>
      <c r="AB326" s="106"/>
      <c r="AC326" s="106"/>
      <c r="AD326" s="106"/>
      <c r="AE326" s="106"/>
      <c r="AF326" s="106"/>
      <c r="AG326" s="106"/>
      <c r="AH326" s="106"/>
      <c r="AI326" s="106"/>
      <c r="AJ326" s="168" t="str">
        <f t="shared" si="38"/>
        <v>MISSING</v>
      </c>
      <c r="AK326" s="167" t="str">
        <f t="shared" si="39"/>
        <v/>
      </c>
      <c r="AL326" s="176" t="str">
        <f t="shared" si="40"/>
        <v>MISSSING</v>
      </c>
      <c r="AM326" s="176" t="str">
        <f t="shared" si="41"/>
        <v>yes</v>
      </c>
      <c r="AN326" s="108"/>
      <c r="AO326" s="108"/>
      <c r="AP326" s="108"/>
      <c r="AQ326" s="127"/>
      <c r="AV326" s="11"/>
      <c r="AW326"/>
    </row>
    <row r="327" spans="2:49">
      <c r="B327" s="114"/>
      <c r="C327" s="108"/>
      <c r="D327" s="106"/>
      <c r="E327" s="106"/>
      <c r="F327" s="106"/>
      <c r="G327" s="106"/>
      <c r="H327" s="106"/>
      <c r="I327" s="106"/>
      <c r="J327" s="106"/>
      <c r="K327" s="106"/>
      <c r="L327" s="106"/>
      <c r="M327" s="106"/>
      <c r="N327" s="106"/>
      <c r="O327" s="106"/>
      <c r="P327" s="108"/>
      <c r="Q327" s="108"/>
      <c r="R327" s="168" t="str">
        <f t="shared" si="36"/>
        <v>MISSING</v>
      </c>
      <c r="S327" s="167" t="str">
        <f t="shared" si="37"/>
        <v/>
      </c>
      <c r="U327" s="172" t="str">
        <f t="shared" si="35"/>
        <v>no</v>
      </c>
      <c r="V327" s="106"/>
      <c r="W327" s="106"/>
      <c r="X327" s="106"/>
      <c r="Y327" s="106"/>
      <c r="Z327" s="106"/>
      <c r="AA327" s="106"/>
      <c r="AB327" s="106"/>
      <c r="AC327" s="106"/>
      <c r="AD327" s="106"/>
      <c r="AE327" s="106"/>
      <c r="AF327" s="106"/>
      <c r="AG327" s="106"/>
      <c r="AH327" s="106"/>
      <c r="AI327" s="106"/>
      <c r="AJ327" s="168" t="str">
        <f t="shared" si="38"/>
        <v>MISSING</v>
      </c>
      <c r="AK327" s="167" t="str">
        <f t="shared" si="39"/>
        <v/>
      </c>
      <c r="AL327" s="176" t="str">
        <f t="shared" si="40"/>
        <v>MISSSING</v>
      </c>
      <c r="AM327" s="176" t="str">
        <f t="shared" si="41"/>
        <v>yes</v>
      </c>
      <c r="AN327" s="108"/>
      <c r="AO327" s="108"/>
      <c r="AP327" s="108"/>
      <c r="AQ327" s="127"/>
      <c r="AV327" s="11"/>
      <c r="AW327"/>
    </row>
    <row r="328" spans="2:49">
      <c r="B328" s="114"/>
      <c r="C328" s="108"/>
      <c r="D328" s="106"/>
      <c r="E328" s="106"/>
      <c r="F328" s="106"/>
      <c r="G328" s="106"/>
      <c r="H328" s="106"/>
      <c r="I328" s="106"/>
      <c r="J328" s="106"/>
      <c r="K328" s="106"/>
      <c r="L328" s="106"/>
      <c r="M328" s="106"/>
      <c r="N328" s="106"/>
      <c r="O328" s="106"/>
      <c r="P328" s="108"/>
      <c r="Q328" s="108"/>
      <c r="R328" s="168" t="str">
        <f t="shared" si="36"/>
        <v>MISSING</v>
      </c>
      <c r="S328" s="167" t="str">
        <f t="shared" si="37"/>
        <v/>
      </c>
      <c r="U328" s="172" t="str">
        <f t="shared" si="35"/>
        <v>no</v>
      </c>
      <c r="V328" s="106"/>
      <c r="W328" s="106"/>
      <c r="X328" s="106"/>
      <c r="Y328" s="106"/>
      <c r="Z328" s="106"/>
      <c r="AA328" s="106"/>
      <c r="AB328" s="106"/>
      <c r="AC328" s="106"/>
      <c r="AD328" s="106"/>
      <c r="AE328" s="106"/>
      <c r="AF328" s="106"/>
      <c r="AG328" s="106"/>
      <c r="AH328" s="106"/>
      <c r="AI328" s="106"/>
      <c r="AJ328" s="168" t="str">
        <f t="shared" si="38"/>
        <v>MISSING</v>
      </c>
      <c r="AK328" s="167" t="str">
        <f t="shared" si="39"/>
        <v/>
      </c>
      <c r="AL328" s="176" t="str">
        <f t="shared" si="40"/>
        <v>MISSSING</v>
      </c>
      <c r="AM328" s="176" t="str">
        <f t="shared" si="41"/>
        <v>yes</v>
      </c>
      <c r="AN328" s="108"/>
      <c r="AO328" s="108"/>
      <c r="AP328" s="108"/>
      <c r="AQ328" s="127"/>
      <c r="AV328" s="11"/>
      <c r="AW328"/>
    </row>
    <row r="329" spans="2:49">
      <c r="B329" s="114"/>
      <c r="C329" s="108"/>
      <c r="D329" s="106"/>
      <c r="E329" s="106"/>
      <c r="F329" s="106"/>
      <c r="G329" s="106"/>
      <c r="H329" s="106"/>
      <c r="I329" s="106"/>
      <c r="J329" s="106"/>
      <c r="K329" s="106"/>
      <c r="L329" s="106"/>
      <c r="M329" s="106"/>
      <c r="N329" s="106"/>
      <c r="O329" s="106"/>
      <c r="P329" s="108"/>
      <c r="Q329" s="108"/>
      <c r="R329" s="168" t="str">
        <f t="shared" si="36"/>
        <v>MISSING</v>
      </c>
      <c r="S329" s="167" t="str">
        <f t="shared" si="37"/>
        <v/>
      </c>
      <c r="U329" s="172" t="str">
        <f t="shared" si="35"/>
        <v>no</v>
      </c>
      <c r="V329" s="106"/>
      <c r="W329" s="106"/>
      <c r="X329" s="106"/>
      <c r="Y329" s="106"/>
      <c r="Z329" s="106"/>
      <c r="AA329" s="106"/>
      <c r="AB329" s="106"/>
      <c r="AC329" s="106"/>
      <c r="AD329" s="106"/>
      <c r="AE329" s="106"/>
      <c r="AF329" s="106"/>
      <c r="AG329" s="106"/>
      <c r="AH329" s="106"/>
      <c r="AI329" s="106"/>
      <c r="AJ329" s="168" t="str">
        <f t="shared" si="38"/>
        <v>MISSING</v>
      </c>
      <c r="AK329" s="167" t="str">
        <f t="shared" si="39"/>
        <v/>
      </c>
      <c r="AL329" s="176" t="str">
        <f t="shared" si="40"/>
        <v>MISSSING</v>
      </c>
      <c r="AM329" s="176" t="str">
        <f t="shared" si="41"/>
        <v>yes</v>
      </c>
      <c r="AN329" s="108"/>
      <c r="AO329" s="108"/>
      <c r="AP329" s="108"/>
      <c r="AQ329" s="127"/>
      <c r="AV329" s="11"/>
      <c r="AW329"/>
    </row>
    <row r="330" spans="2:49">
      <c r="B330" s="114"/>
      <c r="C330" s="108"/>
      <c r="D330" s="106"/>
      <c r="E330" s="106"/>
      <c r="F330" s="106"/>
      <c r="G330" s="106"/>
      <c r="H330" s="106"/>
      <c r="I330" s="106"/>
      <c r="J330" s="106"/>
      <c r="K330" s="106"/>
      <c r="L330" s="106"/>
      <c r="M330" s="106"/>
      <c r="N330" s="106"/>
      <c r="O330" s="106"/>
      <c r="P330" s="108"/>
      <c r="Q330" s="108"/>
      <c r="R330" s="168" t="str">
        <f t="shared" si="36"/>
        <v>MISSING</v>
      </c>
      <c r="S330" s="167" t="str">
        <f t="shared" si="37"/>
        <v/>
      </c>
      <c r="U330" s="172" t="str">
        <f t="shared" si="35"/>
        <v>no</v>
      </c>
      <c r="V330" s="106"/>
      <c r="W330" s="106"/>
      <c r="X330" s="106"/>
      <c r="Y330" s="106"/>
      <c r="Z330" s="106"/>
      <c r="AA330" s="106"/>
      <c r="AB330" s="106"/>
      <c r="AC330" s="106"/>
      <c r="AD330" s="106"/>
      <c r="AE330" s="106"/>
      <c r="AF330" s="106"/>
      <c r="AG330" s="106"/>
      <c r="AH330" s="106"/>
      <c r="AI330" s="106"/>
      <c r="AJ330" s="168" t="str">
        <f t="shared" si="38"/>
        <v>MISSING</v>
      </c>
      <c r="AK330" s="167" t="str">
        <f t="shared" si="39"/>
        <v/>
      </c>
      <c r="AL330" s="176" t="str">
        <f t="shared" si="40"/>
        <v>MISSSING</v>
      </c>
      <c r="AM330" s="176" t="str">
        <f t="shared" si="41"/>
        <v>yes</v>
      </c>
      <c r="AN330" s="108"/>
      <c r="AO330" s="108"/>
      <c r="AP330" s="108"/>
      <c r="AQ330" s="127"/>
      <c r="AV330" s="11"/>
      <c r="AW330"/>
    </row>
    <row r="331" spans="2:49">
      <c r="B331" s="114"/>
      <c r="C331" s="108"/>
      <c r="D331" s="106"/>
      <c r="E331" s="106"/>
      <c r="F331" s="106"/>
      <c r="G331" s="106"/>
      <c r="H331" s="106"/>
      <c r="I331" s="106"/>
      <c r="J331" s="106"/>
      <c r="K331" s="106"/>
      <c r="L331" s="106"/>
      <c r="M331" s="106"/>
      <c r="N331" s="106"/>
      <c r="O331" s="106"/>
      <c r="P331" s="108"/>
      <c r="Q331" s="108"/>
      <c r="R331" s="168" t="str">
        <f t="shared" si="36"/>
        <v>MISSING</v>
      </c>
      <c r="S331" s="167" t="str">
        <f t="shared" si="37"/>
        <v/>
      </c>
      <c r="U331" s="172" t="str">
        <f t="shared" si="35"/>
        <v>no</v>
      </c>
      <c r="V331" s="106"/>
      <c r="W331" s="106"/>
      <c r="X331" s="106"/>
      <c r="Y331" s="106"/>
      <c r="Z331" s="106"/>
      <c r="AA331" s="106"/>
      <c r="AB331" s="106"/>
      <c r="AC331" s="106"/>
      <c r="AD331" s="106"/>
      <c r="AE331" s="106"/>
      <c r="AF331" s="106"/>
      <c r="AG331" s="106"/>
      <c r="AH331" s="106"/>
      <c r="AI331" s="106"/>
      <c r="AJ331" s="168" t="str">
        <f t="shared" si="38"/>
        <v>MISSING</v>
      </c>
      <c r="AK331" s="167" t="str">
        <f t="shared" si="39"/>
        <v/>
      </c>
      <c r="AL331" s="176" t="str">
        <f t="shared" si="40"/>
        <v>MISSSING</v>
      </c>
      <c r="AM331" s="176" t="str">
        <f t="shared" si="41"/>
        <v>yes</v>
      </c>
      <c r="AN331" s="108"/>
      <c r="AO331" s="108"/>
      <c r="AP331" s="108"/>
      <c r="AQ331" s="127"/>
      <c r="AV331" s="11"/>
      <c r="AW331"/>
    </row>
    <row r="332" spans="2:49">
      <c r="B332" s="114"/>
      <c r="C332" s="108"/>
      <c r="D332" s="106"/>
      <c r="E332" s="106"/>
      <c r="F332" s="106"/>
      <c r="G332" s="106"/>
      <c r="H332" s="106"/>
      <c r="I332" s="106"/>
      <c r="J332" s="106"/>
      <c r="K332" s="106"/>
      <c r="L332" s="106"/>
      <c r="M332" s="106"/>
      <c r="N332" s="106"/>
      <c r="O332" s="106"/>
      <c r="P332" s="108"/>
      <c r="Q332" s="108"/>
      <c r="R332" s="168" t="str">
        <f t="shared" si="36"/>
        <v>MISSING</v>
      </c>
      <c r="S332" s="167" t="str">
        <f t="shared" si="37"/>
        <v/>
      </c>
      <c r="U332" s="172" t="str">
        <f t="shared" si="35"/>
        <v>no</v>
      </c>
      <c r="V332" s="106"/>
      <c r="W332" s="106"/>
      <c r="X332" s="106"/>
      <c r="Y332" s="106"/>
      <c r="Z332" s="106"/>
      <c r="AA332" s="106"/>
      <c r="AB332" s="106"/>
      <c r="AC332" s="106"/>
      <c r="AD332" s="106"/>
      <c r="AE332" s="106"/>
      <c r="AF332" s="106"/>
      <c r="AG332" s="106"/>
      <c r="AH332" s="106"/>
      <c r="AI332" s="106"/>
      <c r="AJ332" s="168" t="str">
        <f t="shared" si="38"/>
        <v>MISSING</v>
      </c>
      <c r="AK332" s="167" t="str">
        <f t="shared" si="39"/>
        <v/>
      </c>
      <c r="AL332" s="176" t="str">
        <f t="shared" si="40"/>
        <v>MISSSING</v>
      </c>
      <c r="AM332" s="176" t="str">
        <f t="shared" si="41"/>
        <v>yes</v>
      </c>
      <c r="AN332" s="108"/>
      <c r="AO332" s="108"/>
      <c r="AP332" s="108"/>
      <c r="AQ332" s="127"/>
      <c r="AV332" s="11"/>
      <c r="AW332"/>
    </row>
    <row r="333" spans="2:49">
      <c r="B333" s="114"/>
      <c r="C333" s="108"/>
      <c r="D333" s="106"/>
      <c r="E333" s="106"/>
      <c r="F333" s="106"/>
      <c r="G333" s="106"/>
      <c r="H333" s="106"/>
      <c r="I333" s="106"/>
      <c r="J333" s="106"/>
      <c r="K333" s="106"/>
      <c r="L333" s="106"/>
      <c r="M333" s="106"/>
      <c r="N333" s="106"/>
      <c r="O333" s="106"/>
      <c r="P333" s="108"/>
      <c r="Q333" s="108"/>
      <c r="R333" s="168" t="str">
        <f t="shared" si="36"/>
        <v>MISSING</v>
      </c>
      <c r="S333" s="167" t="str">
        <f t="shared" si="37"/>
        <v/>
      </c>
      <c r="U333" s="172" t="str">
        <f t="shared" si="35"/>
        <v>no</v>
      </c>
      <c r="V333" s="106"/>
      <c r="W333" s="106"/>
      <c r="X333" s="106"/>
      <c r="Y333" s="106"/>
      <c r="Z333" s="106"/>
      <c r="AA333" s="106"/>
      <c r="AB333" s="106"/>
      <c r="AC333" s="106"/>
      <c r="AD333" s="106"/>
      <c r="AE333" s="106"/>
      <c r="AF333" s="106"/>
      <c r="AG333" s="106"/>
      <c r="AH333" s="106"/>
      <c r="AI333" s="106"/>
      <c r="AJ333" s="168" t="str">
        <f t="shared" si="38"/>
        <v>MISSING</v>
      </c>
      <c r="AK333" s="167" t="str">
        <f t="shared" si="39"/>
        <v/>
      </c>
      <c r="AL333" s="176" t="str">
        <f t="shared" si="40"/>
        <v>MISSSING</v>
      </c>
      <c r="AM333" s="176" t="str">
        <f t="shared" si="41"/>
        <v>yes</v>
      </c>
      <c r="AN333" s="108"/>
      <c r="AO333" s="108"/>
      <c r="AP333" s="108"/>
      <c r="AQ333" s="127"/>
      <c r="AV333" s="11"/>
      <c r="AW333"/>
    </row>
    <row r="334" spans="2:49">
      <c r="B334" s="114"/>
      <c r="C334" s="108"/>
      <c r="D334" s="106"/>
      <c r="E334" s="106"/>
      <c r="F334" s="106"/>
      <c r="G334" s="106"/>
      <c r="H334" s="106"/>
      <c r="I334" s="106"/>
      <c r="J334" s="106"/>
      <c r="K334" s="106"/>
      <c r="L334" s="106"/>
      <c r="M334" s="106"/>
      <c r="N334" s="106"/>
      <c r="O334" s="106"/>
      <c r="P334" s="108"/>
      <c r="Q334" s="108"/>
      <c r="R334" s="168" t="str">
        <f t="shared" si="36"/>
        <v>MISSING</v>
      </c>
      <c r="S334" s="167" t="str">
        <f t="shared" si="37"/>
        <v/>
      </c>
      <c r="U334" s="172" t="str">
        <f t="shared" si="35"/>
        <v>no</v>
      </c>
      <c r="V334" s="106"/>
      <c r="W334" s="106"/>
      <c r="X334" s="106"/>
      <c r="Y334" s="106"/>
      <c r="Z334" s="106"/>
      <c r="AA334" s="106"/>
      <c r="AB334" s="106"/>
      <c r="AC334" s="106"/>
      <c r="AD334" s="106"/>
      <c r="AE334" s="106"/>
      <c r="AF334" s="106"/>
      <c r="AG334" s="106"/>
      <c r="AH334" s="106"/>
      <c r="AI334" s="106"/>
      <c r="AJ334" s="168" t="str">
        <f t="shared" si="38"/>
        <v>MISSING</v>
      </c>
      <c r="AK334" s="167" t="str">
        <f t="shared" si="39"/>
        <v/>
      </c>
      <c r="AL334" s="176" t="str">
        <f t="shared" si="40"/>
        <v>MISSSING</v>
      </c>
      <c r="AM334" s="176" t="str">
        <f t="shared" si="41"/>
        <v>yes</v>
      </c>
      <c r="AN334" s="108"/>
      <c r="AO334" s="108"/>
      <c r="AP334" s="108"/>
      <c r="AQ334" s="127"/>
      <c r="AV334" s="11"/>
      <c r="AW334"/>
    </row>
    <row r="335" spans="2:49">
      <c r="B335" s="114"/>
      <c r="C335" s="108"/>
      <c r="D335" s="106"/>
      <c r="E335" s="106"/>
      <c r="F335" s="106"/>
      <c r="G335" s="106"/>
      <c r="H335" s="106"/>
      <c r="I335" s="106"/>
      <c r="J335" s="106"/>
      <c r="K335" s="106"/>
      <c r="L335" s="106"/>
      <c r="M335" s="106"/>
      <c r="N335" s="106"/>
      <c r="O335" s="106"/>
      <c r="P335" s="108"/>
      <c r="Q335" s="108"/>
      <c r="R335" s="168" t="str">
        <f t="shared" si="36"/>
        <v>MISSING</v>
      </c>
      <c r="S335" s="167" t="str">
        <f t="shared" si="37"/>
        <v/>
      </c>
      <c r="U335" s="172" t="str">
        <f t="shared" si="35"/>
        <v>no</v>
      </c>
      <c r="V335" s="106"/>
      <c r="W335" s="106"/>
      <c r="X335" s="106"/>
      <c r="Y335" s="106"/>
      <c r="Z335" s="106"/>
      <c r="AA335" s="106"/>
      <c r="AB335" s="106"/>
      <c r="AC335" s="106"/>
      <c r="AD335" s="106"/>
      <c r="AE335" s="106"/>
      <c r="AF335" s="106"/>
      <c r="AG335" s="106"/>
      <c r="AH335" s="106"/>
      <c r="AI335" s="106"/>
      <c r="AJ335" s="168" t="str">
        <f t="shared" si="38"/>
        <v>MISSING</v>
      </c>
      <c r="AK335" s="167" t="str">
        <f t="shared" si="39"/>
        <v/>
      </c>
      <c r="AL335" s="176" t="str">
        <f t="shared" si="40"/>
        <v>MISSSING</v>
      </c>
      <c r="AM335" s="176" t="str">
        <f t="shared" si="41"/>
        <v>yes</v>
      </c>
      <c r="AN335" s="108"/>
      <c r="AO335" s="108"/>
      <c r="AP335" s="108"/>
      <c r="AQ335" s="127"/>
      <c r="AV335" s="11"/>
      <c r="AW335"/>
    </row>
    <row r="336" spans="2:49">
      <c r="B336" s="114"/>
      <c r="C336" s="108"/>
      <c r="D336" s="106"/>
      <c r="E336" s="106"/>
      <c r="F336" s="106"/>
      <c r="G336" s="106"/>
      <c r="H336" s="106"/>
      <c r="I336" s="106"/>
      <c r="J336" s="106"/>
      <c r="K336" s="106"/>
      <c r="L336" s="106"/>
      <c r="M336" s="106"/>
      <c r="N336" s="106"/>
      <c r="O336" s="106"/>
      <c r="P336" s="108"/>
      <c r="Q336" s="108"/>
      <c r="R336" s="168" t="str">
        <f t="shared" si="36"/>
        <v>MISSING</v>
      </c>
      <c r="S336" s="167" t="str">
        <f t="shared" si="37"/>
        <v/>
      </c>
      <c r="U336" s="172" t="str">
        <f t="shared" si="35"/>
        <v>no</v>
      </c>
      <c r="V336" s="106"/>
      <c r="W336" s="106"/>
      <c r="X336" s="106"/>
      <c r="Y336" s="106"/>
      <c r="Z336" s="106"/>
      <c r="AA336" s="106"/>
      <c r="AB336" s="106"/>
      <c r="AC336" s="106"/>
      <c r="AD336" s="106"/>
      <c r="AE336" s="106"/>
      <c r="AF336" s="106"/>
      <c r="AG336" s="106"/>
      <c r="AH336" s="106"/>
      <c r="AI336" s="106"/>
      <c r="AJ336" s="168" t="str">
        <f t="shared" si="38"/>
        <v>MISSING</v>
      </c>
      <c r="AK336" s="167" t="str">
        <f t="shared" si="39"/>
        <v/>
      </c>
      <c r="AL336" s="176" t="str">
        <f t="shared" si="40"/>
        <v>MISSSING</v>
      </c>
      <c r="AM336" s="176" t="str">
        <f t="shared" si="41"/>
        <v>yes</v>
      </c>
      <c r="AN336" s="108"/>
      <c r="AO336" s="108"/>
      <c r="AP336" s="108"/>
      <c r="AQ336" s="127"/>
      <c r="AV336" s="11"/>
      <c r="AW336"/>
    </row>
    <row r="337" spans="2:49">
      <c r="B337" s="114"/>
      <c r="C337" s="108"/>
      <c r="D337" s="106"/>
      <c r="E337" s="106"/>
      <c r="F337" s="106"/>
      <c r="G337" s="106"/>
      <c r="H337" s="106"/>
      <c r="I337" s="106"/>
      <c r="J337" s="106"/>
      <c r="K337" s="106"/>
      <c r="L337" s="106"/>
      <c r="M337" s="106"/>
      <c r="N337" s="106"/>
      <c r="O337" s="106"/>
      <c r="P337" s="108"/>
      <c r="Q337" s="108"/>
      <c r="R337" s="168" t="str">
        <f t="shared" si="36"/>
        <v>MISSING</v>
      </c>
      <c r="S337" s="167" t="str">
        <f t="shared" si="37"/>
        <v/>
      </c>
      <c r="U337" s="172" t="str">
        <f t="shared" si="35"/>
        <v>no</v>
      </c>
      <c r="V337" s="106"/>
      <c r="W337" s="106"/>
      <c r="X337" s="106"/>
      <c r="Y337" s="106"/>
      <c r="Z337" s="106"/>
      <c r="AA337" s="106"/>
      <c r="AB337" s="106"/>
      <c r="AC337" s="106"/>
      <c r="AD337" s="106"/>
      <c r="AE337" s="106"/>
      <c r="AF337" s="106"/>
      <c r="AG337" s="106"/>
      <c r="AH337" s="106"/>
      <c r="AI337" s="106"/>
      <c r="AJ337" s="168" t="str">
        <f t="shared" si="38"/>
        <v>MISSING</v>
      </c>
      <c r="AK337" s="167" t="str">
        <f t="shared" si="39"/>
        <v/>
      </c>
      <c r="AL337" s="176" t="str">
        <f t="shared" si="40"/>
        <v>MISSSING</v>
      </c>
      <c r="AM337" s="176" t="str">
        <f t="shared" si="41"/>
        <v>yes</v>
      </c>
      <c r="AN337" s="108"/>
      <c r="AO337" s="108"/>
      <c r="AP337" s="108"/>
      <c r="AQ337" s="127"/>
      <c r="AV337" s="11"/>
      <c r="AW337"/>
    </row>
    <row r="338" spans="2:49">
      <c r="B338" s="114"/>
      <c r="C338" s="108"/>
      <c r="D338" s="106"/>
      <c r="E338" s="106"/>
      <c r="F338" s="106"/>
      <c r="G338" s="106"/>
      <c r="H338" s="106"/>
      <c r="I338" s="106"/>
      <c r="J338" s="106"/>
      <c r="K338" s="106"/>
      <c r="L338" s="106"/>
      <c r="M338" s="106"/>
      <c r="N338" s="106"/>
      <c r="O338" s="106"/>
      <c r="P338" s="108"/>
      <c r="Q338" s="108"/>
      <c r="R338" s="168" t="str">
        <f t="shared" si="36"/>
        <v>MISSING</v>
      </c>
      <c r="S338" s="167" t="str">
        <f t="shared" si="37"/>
        <v/>
      </c>
      <c r="U338" s="172" t="str">
        <f t="shared" si="35"/>
        <v>no</v>
      </c>
      <c r="V338" s="106"/>
      <c r="W338" s="106"/>
      <c r="X338" s="106"/>
      <c r="Y338" s="106"/>
      <c r="Z338" s="106"/>
      <c r="AA338" s="106"/>
      <c r="AB338" s="106"/>
      <c r="AC338" s="106"/>
      <c r="AD338" s="106"/>
      <c r="AE338" s="106"/>
      <c r="AF338" s="106"/>
      <c r="AG338" s="106"/>
      <c r="AH338" s="106"/>
      <c r="AI338" s="106"/>
      <c r="AJ338" s="168" t="str">
        <f t="shared" si="38"/>
        <v>MISSING</v>
      </c>
      <c r="AK338" s="167" t="str">
        <f t="shared" si="39"/>
        <v/>
      </c>
      <c r="AL338" s="176" t="str">
        <f t="shared" si="40"/>
        <v>MISSSING</v>
      </c>
      <c r="AM338" s="176" t="str">
        <f t="shared" si="41"/>
        <v>yes</v>
      </c>
      <c r="AN338" s="108"/>
      <c r="AO338" s="108"/>
      <c r="AP338" s="108"/>
      <c r="AQ338" s="127"/>
      <c r="AV338" s="11"/>
      <c r="AW338"/>
    </row>
    <row r="339" spans="2:49">
      <c r="B339" s="114"/>
      <c r="C339" s="108"/>
      <c r="D339" s="106"/>
      <c r="E339" s="106"/>
      <c r="F339" s="106"/>
      <c r="G339" s="106"/>
      <c r="H339" s="106"/>
      <c r="I339" s="106"/>
      <c r="J339" s="106"/>
      <c r="K339" s="106"/>
      <c r="L339" s="106"/>
      <c r="M339" s="106"/>
      <c r="N339" s="106"/>
      <c r="O339" s="106"/>
      <c r="P339" s="108"/>
      <c r="Q339" s="108"/>
      <c r="R339" s="168" t="str">
        <f t="shared" si="36"/>
        <v>MISSING</v>
      </c>
      <c r="S339" s="167" t="str">
        <f t="shared" si="37"/>
        <v/>
      </c>
      <c r="U339" s="172" t="str">
        <f t="shared" si="35"/>
        <v>no</v>
      </c>
      <c r="V339" s="106"/>
      <c r="W339" s="106"/>
      <c r="X339" s="106"/>
      <c r="Y339" s="106"/>
      <c r="Z339" s="106"/>
      <c r="AA339" s="106"/>
      <c r="AB339" s="106"/>
      <c r="AC339" s="106"/>
      <c r="AD339" s="106"/>
      <c r="AE339" s="106"/>
      <c r="AF339" s="106"/>
      <c r="AG339" s="106"/>
      <c r="AH339" s="106"/>
      <c r="AI339" s="106"/>
      <c r="AJ339" s="168" t="str">
        <f t="shared" si="38"/>
        <v>MISSING</v>
      </c>
      <c r="AK339" s="167" t="str">
        <f t="shared" si="39"/>
        <v/>
      </c>
      <c r="AL339" s="176" t="str">
        <f t="shared" si="40"/>
        <v>MISSSING</v>
      </c>
      <c r="AM339" s="176" t="str">
        <f t="shared" si="41"/>
        <v>yes</v>
      </c>
      <c r="AN339" s="108"/>
      <c r="AO339" s="108"/>
      <c r="AP339" s="108"/>
      <c r="AQ339" s="127"/>
      <c r="AV339" s="11"/>
      <c r="AW339"/>
    </row>
    <row r="340" spans="2:49">
      <c r="B340" s="114"/>
      <c r="C340" s="108"/>
      <c r="D340" s="106"/>
      <c r="E340" s="106"/>
      <c r="F340" s="106"/>
      <c r="G340" s="106"/>
      <c r="H340" s="106"/>
      <c r="I340" s="106"/>
      <c r="J340" s="106"/>
      <c r="K340" s="106"/>
      <c r="L340" s="106"/>
      <c r="M340" s="106"/>
      <c r="N340" s="106"/>
      <c r="O340" s="106"/>
      <c r="P340" s="108"/>
      <c r="Q340" s="108"/>
      <c r="R340" s="168" t="str">
        <f t="shared" si="36"/>
        <v>MISSING</v>
      </c>
      <c r="S340" s="167" t="str">
        <f t="shared" si="37"/>
        <v/>
      </c>
      <c r="U340" s="172" t="str">
        <f t="shared" si="35"/>
        <v>no</v>
      </c>
      <c r="V340" s="106"/>
      <c r="W340" s="106"/>
      <c r="X340" s="106"/>
      <c r="Y340" s="106"/>
      <c r="Z340" s="106"/>
      <c r="AA340" s="106"/>
      <c r="AB340" s="106"/>
      <c r="AC340" s="106"/>
      <c r="AD340" s="106"/>
      <c r="AE340" s="106"/>
      <c r="AF340" s="106"/>
      <c r="AG340" s="106"/>
      <c r="AH340" s="106"/>
      <c r="AI340" s="106"/>
      <c r="AJ340" s="168" t="str">
        <f t="shared" si="38"/>
        <v>MISSING</v>
      </c>
      <c r="AK340" s="167" t="str">
        <f t="shared" si="39"/>
        <v/>
      </c>
      <c r="AL340" s="176" t="str">
        <f t="shared" si="40"/>
        <v>MISSSING</v>
      </c>
      <c r="AM340" s="176" t="str">
        <f t="shared" si="41"/>
        <v>yes</v>
      </c>
      <c r="AN340" s="108"/>
      <c r="AO340" s="108"/>
      <c r="AP340" s="108"/>
      <c r="AQ340" s="127"/>
      <c r="AV340" s="11"/>
      <c r="AW340"/>
    </row>
    <row r="341" spans="2:49">
      <c r="B341" s="114"/>
      <c r="C341" s="108"/>
      <c r="D341" s="106"/>
      <c r="E341" s="106"/>
      <c r="F341" s="106"/>
      <c r="G341" s="106"/>
      <c r="H341" s="106"/>
      <c r="I341" s="106"/>
      <c r="J341" s="106"/>
      <c r="K341" s="106"/>
      <c r="L341" s="106"/>
      <c r="M341" s="106"/>
      <c r="N341" s="106"/>
      <c r="O341" s="106"/>
      <c r="P341" s="108"/>
      <c r="Q341" s="108"/>
      <c r="R341" s="168" t="str">
        <f t="shared" si="36"/>
        <v>MISSING</v>
      </c>
      <c r="S341" s="167" t="str">
        <f t="shared" si="37"/>
        <v/>
      </c>
      <c r="U341" s="172" t="str">
        <f t="shared" si="35"/>
        <v>no</v>
      </c>
      <c r="V341" s="106"/>
      <c r="W341" s="106"/>
      <c r="X341" s="106"/>
      <c r="Y341" s="106"/>
      <c r="Z341" s="106"/>
      <c r="AA341" s="106"/>
      <c r="AB341" s="106"/>
      <c r="AC341" s="106"/>
      <c r="AD341" s="106"/>
      <c r="AE341" s="106"/>
      <c r="AF341" s="106"/>
      <c r="AG341" s="106"/>
      <c r="AH341" s="106"/>
      <c r="AI341" s="106"/>
      <c r="AJ341" s="168" t="str">
        <f t="shared" si="38"/>
        <v>MISSING</v>
      </c>
      <c r="AK341" s="167" t="str">
        <f t="shared" si="39"/>
        <v/>
      </c>
      <c r="AL341" s="176" t="str">
        <f t="shared" si="40"/>
        <v>MISSSING</v>
      </c>
      <c r="AM341" s="176" t="str">
        <f t="shared" si="41"/>
        <v>yes</v>
      </c>
      <c r="AN341" s="108"/>
      <c r="AO341" s="108"/>
      <c r="AP341" s="108"/>
      <c r="AQ341" s="127"/>
      <c r="AV341" s="11"/>
      <c r="AW341"/>
    </row>
    <row r="342" spans="2:49">
      <c r="B342" s="114"/>
      <c r="C342" s="108"/>
      <c r="D342" s="106"/>
      <c r="E342" s="106"/>
      <c r="F342" s="106"/>
      <c r="G342" s="106"/>
      <c r="H342" s="106"/>
      <c r="I342" s="106"/>
      <c r="J342" s="106"/>
      <c r="K342" s="106"/>
      <c r="L342" s="106"/>
      <c r="M342" s="106"/>
      <c r="N342" s="106"/>
      <c r="O342" s="106"/>
      <c r="P342" s="108"/>
      <c r="Q342" s="108"/>
      <c r="R342" s="168" t="str">
        <f t="shared" si="36"/>
        <v>MISSING</v>
      </c>
      <c r="S342" s="167" t="str">
        <f t="shared" si="37"/>
        <v/>
      </c>
      <c r="U342" s="172" t="str">
        <f t="shared" si="35"/>
        <v>no</v>
      </c>
      <c r="V342" s="106"/>
      <c r="W342" s="106"/>
      <c r="X342" s="106"/>
      <c r="Y342" s="106"/>
      <c r="Z342" s="106"/>
      <c r="AA342" s="106"/>
      <c r="AB342" s="106"/>
      <c r="AC342" s="106"/>
      <c r="AD342" s="106"/>
      <c r="AE342" s="106"/>
      <c r="AF342" s="106"/>
      <c r="AG342" s="106"/>
      <c r="AH342" s="106"/>
      <c r="AI342" s="106"/>
      <c r="AJ342" s="168" t="str">
        <f t="shared" si="38"/>
        <v>MISSING</v>
      </c>
      <c r="AK342" s="167" t="str">
        <f t="shared" si="39"/>
        <v/>
      </c>
      <c r="AL342" s="176" t="str">
        <f t="shared" si="40"/>
        <v>MISSSING</v>
      </c>
      <c r="AM342" s="176" t="str">
        <f t="shared" si="41"/>
        <v>yes</v>
      </c>
      <c r="AN342" s="108"/>
      <c r="AO342" s="108"/>
      <c r="AP342" s="108"/>
      <c r="AQ342" s="127"/>
      <c r="AV342" s="11"/>
      <c r="AW342"/>
    </row>
    <row r="343" spans="2:49">
      <c r="B343" s="114"/>
      <c r="C343" s="108"/>
      <c r="D343" s="106"/>
      <c r="E343" s="106"/>
      <c r="F343" s="106"/>
      <c r="G343" s="106"/>
      <c r="H343" s="106"/>
      <c r="I343" s="106"/>
      <c r="J343" s="106"/>
      <c r="K343" s="106"/>
      <c r="L343" s="106"/>
      <c r="M343" s="106"/>
      <c r="N343" s="106"/>
      <c r="O343" s="106"/>
      <c r="P343" s="108"/>
      <c r="Q343" s="108"/>
      <c r="R343" s="168" t="str">
        <f t="shared" si="36"/>
        <v>MISSING</v>
      </c>
      <c r="S343" s="167" t="str">
        <f t="shared" si="37"/>
        <v/>
      </c>
      <c r="U343" s="172" t="str">
        <f t="shared" si="35"/>
        <v>no</v>
      </c>
      <c r="V343" s="106"/>
      <c r="W343" s="106"/>
      <c r="X343" s="106"/>
      <c r="Y343" s="106"/>
      <c r="Z343" s="106"/>
      <c r="AA343" s="106"/>
      <c r="AB343" s="106"/>
      <c r="AC343" s="106"/>
      <c r="AD343" s="106"/>
      <c r="AE343" s="106"/>
      <c r="AF343" s="106"/>
      <c r="AG343" s="106"/>
      <c r="AH343" s="106"/>
      <c r="AI343" s="106"/>
      <c r="AJ343" s="168" t="str">
        <f t="shared" si="38"/>
        <v>MISSING</v>
      </c>
      <c r="AK343" s="167" t="str">
        <f t="shared" si="39"/>
        <v/>
      </c>
      <c r="AL343" s="176" t="str">
        <f t="shared" si="40"/>
        <v>MISSSING</v>
      </c>
      <c r="AM343" s="176" t="str">
        <f t="shared" si="41"/>
        <v>yes</v>
      </c>
      <c r="AN343" s="108"/>
      <c r="AO343" s="108"/>
      <c r="AP343" s="108"/>
      <c r="AQ343" s="127"/>
      <c r="AV343" s="11"/>
      <c r="AW343"/>
    </row>
    <row r="344" spans="2:49">
      <c r="B344" s="114"/>
      <c r="C344" s="108"/>
      <c r="D344" s="106"/>
      <c r="E344" s="106"/>
      <c r="F344" s="106"/>
      <c r="G344" s="106"/>
      <c r="H344" s="106"/>
      <c r="I344" s="106"/>
      <c r="J344" s="106"/>
      <c r="K344" s="106"/>
      <c r="L344" s="106"/>
      <c r="M344" s="106"/>
      <c r="N344" s="106"/>
      <c r="O344" s="106"/>
      <c r="P344" s="108"/>
      <c r="Q344" s="108"/>
      <c r="R344" s="168" t="str">
        <f t="shared" si="36"/>
        <v>MISSING</v>
      </c>
      <c r="S344" s="167" t="str">
        <f t="shared" si="37"/>
        <v/>
      </c>
      <c r="U344" s="172" t="str">
        <f t="shared" si="35"/>
        <v>no</v>
      </c>
      <c r="V344" s="106"/>
      <c r="W344" s="106"/>
      <c r="X344" s="106"/>
      <c r="Y344" s="106"/>
      <c r="Z344" s="106"/>
      <c r="AA344" s="106"/>
      <c r="AB344" s="106"/>
      <c r="AC344" s="106"/>
      <c r="AD344" s="106"/>
      <c r="AE344" s="106"/>
      <c r="AF344" s="106"/>
      <c r="AG344" s="106"/>
      <c r="AH344" s="106"/>
      <c r="AI344" s="106"/>
      <c r="AJ344" s="168" t="str">
        <f t="shared" si="38"/>
        <v>MISSING</v>
      </c>
      <c r="AK344" s="167" t="str">
        <f t="shared" si="39"/>
        <v/>
      </c>
      <c r="AL344" s="176" t="str">
        <f t="shared" si="40"/>
        <v>MISSSING</v>
      </c>
      <c r="AM344" s="176" t="str">
        <f t="shared" si="41"/>
        <v>yes</v>
      </c>
      <c r="AN344" s="108"/>
      <c r="AO344" s="108"/>
      <c r="AP344" s="108"/>
      <c r="AQ344" s="127"/>
      <c r="AV344" s="11"/>
      <c r="AW344"/>
    </row>
    <row r="345" spans="2:49">
      <c r="B345" s="114"/>
      <c r="C345" s="108"/>
      <c r="D345" s="106"/>
      <c r="E345" s="106"/>
      <c r="F345" s="106"/>
      <c r="G345" s="106"/>
      <c r="H345" s="106"/>
      <c r="I345" s="106"/>
      <c r="J345" s="106"/>
      <c r="K345" s="106"/>
      <c r="L345" s="106"/>
      <c r="M345" s="106"/>
      <c r="N345" s="106"/>
      <c r="O345" s="106"/>
      <c r="P345" s="108"/>
      <c r="Q345" s="108"/>
      <c r="R345" s="168" t="str">
        <f t="shared" si="36"/>
        <v>MISSING</v>
      </c>
      <c r="S345" s="167" t="str">
        <f t="shared" si="37"/>
        <v/>
      </c>
      <c r="U345" s="172" t="str">
        <f t="shared" si="35"/>
        <v>no</v>
      </c>
      <c r="V345" s="106"/>
      <c r="W345" s="106"/>
      <c r="X345" s="106"/>
      <c r="Y345" s="106"/>
      <c r="Z345" s="106"/>
      <c r="AA345" s="106"/>
      <c r="AB345" s="106"/>
      <c r="AC345" s="106"/>
      <c r="AD345" s="106"/>
      <c r="AE345" s="106"/>
      <c r="AF345" s="106"/>
      <c r="AG345" s="106"/>
      <c r="AH345" s="106"/>
      <c r="AI345" s="106"/>
      <c r="AJ345" s="168" t="str">
        <f t="shared" si="38"/>
        <v>MISSING</v>
      </c>
      <c r="AK345" s="167" t="str">
        <f t="shared" si="39"/>
        <v/>
      </c>
      <c r="AL345" s="176" t="str">
        <f t="shared" si="40"/>
        <v>MISSSING</v>
      </c>
      <c r="AM345" s="176" t="str">
        <f t="shared" si="41"/>
        <v>yes</v>
      </c>
      <c r="AN345" s="108"/>
      <c r="AO345" s="108"/>
      <c r="AP345" s="108"/>
      <c r="AQ345" s="127"/>
      <c r="AV345" s="11"/>
      <c r="AW345"/>
    </row>
    <row r="346" spans="2:49">
      <c r="B346" s="114"/>
      <c r="C346" s="108"/>
      <c r="D346" s="106"/>
      <c r="E346" s="106"/>
      <c r="F346" s="106"/>
      <c r="G346" s="106"/>
      <c r="H346" s="106"/>
      <c r="I346" s="106"/>
      <c r="J346" s="106"/>
      <c r="K346" s="106"/>
      <c r="L346" s="106"/>
      <c r="M346" s="106"/>
      <c r="N346" s="106"/>
      <c r="O346" s="106"/>
      <c r="P346" s="108"/>
      <c r="Q346" s="108"/>
      <c r="R346" s="168" t="str">
        <f t="shared" si="36"/>
        <v>MISSING</v>
      </c>
      <c r="S346" s="167" t="str">
        <f t="shared" si="37"/>
        <v/>
      </c>
      <c r="U346" s="172" t="str">
        <f t="shared" si="35"/>
        <v>no</v>
      </c>
      <c r="V346" s="106"/>
      <c r="W346" s="106"/>
      <c r="X346" s="106"/>
      <c r="Y346" s="106"/>
      <c r="Z346" s="106"/>
      <c r="AA346" s="106"/>
      <c r="AB346" s="106"/>
      <c r="AC346" s="106"/>
      <c r="AD346" s="106"/>
      <c r="AE346" s="106"/>
      <c r="AF346" s="106"/>
      <c r="AG346" s="106"/>
      <c r="AH346" s="106"/>
      <c r="AI346" s="106"/>
      <c r="AJ346" s="168" t="str">
        <f t="shared" si="38"/>
        <v>MISSING</v>
      </c>
      <c r="AK346" s="167" t="str">
        <f t="shared" si="39"/>
        <v/>
      </c>
      <c r="AL346" s="176" t="str">
        <f t="shared" si="40"/>
        <v>MISSSING</v>
      </c>
      <c r="AM346" s="176" t="str">
        <f t="shared" si="41"/>
        <v>yes</v>
      </c>
      <c r="AN346" s="108"/>
      <c r="AO346" s="108"/>
      <c r="AP346" s="108"/>
      <c r="AQ346" s="127"/>
      <c r="AV346" s="11"/>
      <c r="AW346"/>
    </row>
    <row r="347" spans="2:49">
      <c r="B347" s="114"/>
      <c r="C347" s="108"/>
      <c r="D347" s="106"/>
      <c r="E347" s="106"/>
      <c r="F347" s="106"/>
      <c r="G347" s="106"/>
      <c r="H347" s="106"/>
      <c r="I347" s="106"/>
      <c r="J347" s="106"/>
      <c r="K347" s="106"/>
      <c r="L347" s="106"/>
      <c r="M347" s="106"/>
      <c r="N347" s="106"/>
      <c r="O347" s="106"/>
      <c r="P347" s="108"/>
      <c r="Q347" s="108"/>
      <c r="R347" s="168" t="str">
        <f t="shared" si="36"/>
        <v>MISSING</v>
      </c>
      <c r="S347" s="167" t="str">
        <f t="shared" si="37"/>
        <v/>
      </c>
      <c r="U347" s="172" t="str">
        <f t="shared" si="35"/>
        <v>no</v>
      </c>
      <c r="V347" s="106"/>
      <c r="W347" s="106"/>
      <c r="X347" s="106"/>
      <c r="Y347" s="106"/>
      <c r="Z347" s="106"/>
      <c r="AA347" s="106"/>
      <c r="AB347" s="106"/>
      <c r="AC347" s="106"/>
      <c r="AD347" s="106"/>
      <c r="AE347" s="106"/>
      <c r="AF347" s="106"/>
      <c r="AG347" s="106"/>
      <c r="AH347" s="106"/>
      <c r="AI347" s="106"/>
      <c r="AJ347" s="168" t="str">
        <f t="shared" si="38"/>
        <v>MISSING</v>
      </c>
      <c r="AK347" s="167" t="str">
        <f t="shared" si="39"/>
        <v/>
      </c>
      <c r="AL347" s="176" t="str">
        <f t="shared" si="40"/>
        <v>MISSSING</v>
      </c>
      <c r="AM347" s="176" t="str">
        <f t="shared" si="41"/>
        <v>yes</v>
      </c>
      <c r="AN347" s="108"/>
      <c r="AO347" s="108"/>
      <c r="AP347" s="108"/>
      <c r="AQ347" s="127"/>
      <c r="AV347" s="11"/>
      <c r="AW347"/>
    </row>
    <row r="348" spans="2:49">
      <c r="B348" s="114"/>
      <c r="C348" s="108"/>
      <c r="D348" s="106"/>
      <c r="E348" s="106"/>
      <c r="F348" s="106"/>
      <c r="G348" s="106"/>
      <c r="H348" s="106"/>
      <c r="I348" s="106"/>
      <c r="J348" s="106"/>
      <c r="K348" s="106"/>
      <c r="L348" s="106"/>
      <c r="M348" s="106"/>
      <c r="N348" s="106"/>
      <c r="O348" s="106"/>
      <c r="P348" s="108"/>
      <c r="Q348" s="108"/>
      <c r="R348" s="168" t="str">
        <f t="shared" si="36"/>
        <v>MISSING</v>
      </c>
      <c r="S348" s="167" t="str">
        <f t="shared" si="37"/>
        <v/>
      </c>
      <c r="U348" s="172" t="str">
        <f t="shared" si="35"/>
        <v>no</v>
      </c>
      <c r="V348" s="106"/>
      <c r="W348" s="106"/>
      <c r="X348" s="106"/>
      <c r="Y348" s="106"/>
      <c r="Z348" s="106"/>
      <c r="AA348" s="106"/>
      <c r="AB348" s="106"/>
      <c r="AC348" s="106"/>
      <c r="AD348" s="106"/>
      <c r="AE348" s="106"/>
      <c r="AF348" s="106"/>
      <c r="AG348" s="106"/>
      <c r="AH348" s="106"/>
      <c r="AI348" s="106"/>
      <c r="AJ348" s="168" t="str">
        <f t="shared" si="38"/>
        <v>MISSING</v>
      </c>
      <c r="AK348" s="167" t="str">
        <f t="shared" si="39"/>
        <v/>
      </c>
      <c r="AL348" s="176" t="str">
        <f t="shared" si="40"/>
        <v>MISSSING</v>
      </c>
      <c r="AM348" s="176" t="str">
        <f t="shared" si="41"/>
        <v>yes</v>
      </c>
      <c r="AN348" s="108"/>
      <c r="AO348" s="108"/>
      <c r="AP348" s="108"/>
      <c r="AQ348" s="127"/>
      <c r="AV348" s="11"/>
      <c r="AW348"/>
    </row>
    <row r="349" spans="2:49">
      <c r="B349" s="114"/>
      <c r="C349" s="108"/>
      <c r="D349" s="106"/>
      <c r="E349" s="106"/>
      <c r="F349" s="106"/>
      <c r="G349" s="106"/>
      <c r="H349" s="106"/>
      <c r="I349" s="106"/>
      <c r="J349" s="106"/>
      <c r="K349" s="106"/>
      <c r="L349" s="106"/>
      <c r="M349" s="106"/>
      <c r="N349" s="106"/>
      <c r="O349" s="106"/>
      <c r="P349" s="108"/>
      <c r="Q349" s="108"/>
      <c r="R349" s="168" t="str">
        <f t="shared" si="36"/>
        <v>MISSING</v>
      </c>
      <c r="S349" s="167" t="str">
        <f t="shared" si="37"/>
        <v/>
      </c>
      <c r="U349" s="172" t="str">
        <f t="shared" si="35"/>
        <v>no</v>
      </c>
      <c r="V349" s="106"/>
      <c r="W349" s="106"/>
      <c r="X349" s="106"/>
      <c r="Y349" s="106"/>
      <c r="Z349" s="106"/>
      <c r="AA349" s="106"/>
      <c r="AB349" s="106"/>
      <c r="AC349" s="106"/>
      <c r="AD349" s="106"/>
      <c r="AE349" s="106"/>
      <c r="AF349" s="106"/>
      <c r="AG349" s="106"/>
      <c r="AH349" s="106"/>
      <c r="AI349" s="106"/>
      <c r="AJ349" s="168" t="str">
        <f t="shared" si="38"/>
        <v>MISSING</v>
      </c>
      <c r="AK349" s="167" t="str">
        <f t="shared" si="39"/>
        <v/>
      </c>
      <c r="AL349" s="176" t="str">
        <f t="shared" si="40"/>
        <v>MISSSING</v>
      </c>
      <c r="AM349" s="176" t="str">
        <f t="shared" si="41"/>
        <v>yes</v>
      </c>
      <c r="AN349" s="108"/>
      <c r="AO349" s="108"/>
      <c r="AP349" s="108"/>
      <c r="AQ349" s="127"/>
      <c r="AV349" s="11"/>
      <c r="AW349"/>
    </row>
    <row r="350" spans="2:49">
      <c r="B350" s="114"/>
      <c r="C350" s="108"/>
      <c r="D350" s="106"/>
      <c r="E350" s="106"/>
      <c r="F350" s="106"/>
      <c r="G350" s="106"/>
      <c r="H350" s="106"/>
      <c r="I350" s="106"/>
      <c r="J350" s="106"/>
      <c r="K350" s="106"/>
      <c r="L350" s="106"/>
      <c r="M350" s="106"/>
      <c r="N350" s="106"/>
      <c r="O350" s="106"/>
      <c r="P350" s="108"/>
      <c r="Q350" s="108"/>
      <c r="R350" s="168" t="str">
        <f t="shared" si="36"/>
        <v>MISSING</v>
      </c>
      <c r="S350" s="167" t="str">
        <f t="shared" si="37"/>
        <v/>
      </c>
      <c r="U350" s="172" t="str">
        <f t="shared" si="35"/>
        <v>no</v>
      </c>
      <c r="V350" s="106"/>
      <c r="W350" s="106"/>
      <c r="X350" s="106"/>
      <c r="Y350" s="106"/>
      <c r="Z350" s="106"/>
      <c r="AA350" s="106"/>
      <c r="AB350" s="106"/>
      <c r="AC350" s="106"/>
      <c r="AD350" s="106"/>
      <c r="AE350" s="106"/>
      <c r="AF350" s="106"/>
      <c r="AG350" s="106"/>
      <c r="AH350" s="106"/>
      <c r="AI350" s="106"/>
      <c r="AJ350" s="168" t="str">
        <f t="shared" si="38"/>
        <v>MISSING</v>
      </c>
      <c r="AK350" s="167" t="str">
        <f t="shared" si="39"/>
        <v/>
      </c>
      <c r="AL350" s="176" t="str">
        <f t="shared" si="40"/>
        <v>MISSSING</v>
      </c>
      <c r="AM350" s="176" t="str">
        <f t="shared" si="41"/>
        <v>yes</v>
      </c>
      <c r="AN350" s="108"/>
      <c r="AO350" s="108"/>
      <c r="AP350" s="108"/>
      <c r="AQ350" s="127"/>
      <c r="AV350" s="11"/>
      <c r="AW350"/>
    </row>
    <row r="351" spans="2:49">
      <c r="B351" s="114"/>
      <c r="C351" s="108"/>
      <c r="D351" s="106"/>
      <c r="E351" s="106"/>
      <c r="F351" s="106"/>
      <c r="G351" s="106"/>
      <c r="H351" s="106"/>
      <c r="I351" s="106"/>
      <c r="J351" s="106"/>
      <c r="K351" s="106"/>
      <c r="L351" s="106"/>
      <c r="M351" s="106"/>
      <c r="N351" s="106"/>
      <c r="O351" s="106"/>
      <c r="P351" s="108"/>
      <c r="Q351" s="108"/>
      <c r="R351" s="168" t="str">
        <f t="shared" si="36"/>
        <v>MISSING</v>
      </c>
      <c r="S351" s="167" t="str">
        <f t="shared" si="37"/>
        <v/>
      </c>
      <c r="U351" s="172" t="str">
        <f t="shared" si="35"/>
        <v>no</v>
      </c>
      <c r="V351" s="106"/>
      <c r="W351" s="106"/>
      <c r="X351" s="106"/>
      <c r="Y351" s="106"/>
      <c r="Z351" s="106"/>
      <c r="AA351" s="106"/>
      <c r="AB351" s="106"/>
      <c r="AC351" s="106"/>
      <c r="AD351" s="106"/>
      <c r="AE351" s="106"/>
      <c r="AF351" s="106"/>
      <c r="AG351" s="106"/>
      <c r="AH351" s="106"/>
      <c r="AI351" s="106"/>
      <c r="AJ351" s="168" t="str">
        <f t="shared" si="38"/>
        <v>MISSING</v>
      </c>
      <c r="AK351" s="167" t="str">
        <f t="shared" si="39"/>
        <v/>
      </c>
      <c r="AL351" s="176" t="str">
        <f t="shared" si="40"/>
        <v>MISSSING</v>
      </c>
      <c r="AM351" s="176" t="str">
        <f t="shared" si="41"/>
        <v>yes</v>
      </c>
      <c r="AN351" s="108"/>
      <c r="AO351" s="108"/>
      <c r="AP351" s="108"/>
      <c r="AQ351" s="127"/>
      <c r="AV351" s="11"/>
      <c r="AW351"/>
    </row>
    <row r="352" spans="2:49">
      <c r="B352" s="114"/>
      <c r="C352" s="108"/>
      <c r="D352" s="106"/>
      <c r="E352" s="106"/>
      <c r="F352" s="106"/>
      <c r="G352" s="106"/>
      <c r="H352" s="106"/>
      <c r="I352" s="106"/>
      <c r="J352" s="106"/>
      <c r="K352" s="106"/>
      <c r="L352" s="106"/>
      <c r="M352" s="106"/>
      <c r="N352" s="106"/>
      <c r="O352" s="106"/>
      <c r="P352" s="108"/>
      <c r="Q352" s="108"/>
      <c r="R352" s="168" t="str">
        <f t="shared" si="36"/>
        <v>MISSING</v>
      </c>
      <c r="S352" s="167" t="str">
        <f t="shared" si="37"/>
        <v/>
      </c>
      <c r="U352" s="172" t="str">
        <f t="shared" si="35"/>
        <v>no</v>
      </c>
      <c r="V352" s="106"/>
      <c r="W352" s="106"/>
      <c r="X352" s="106"/>
      <c r="Y352" s="106"/>
      <c r="Z352" s="106"/>
      <c r="AA352" s="106"/>
      <c r="AB352" s="106"/>
      <c r="AC352" s="106"/>
      <c r="AD352" s="106"/>
      <c r="AE352" s="106"/>
      <c r="AF352" s="106"/>
      <c r="AG352" s="106"/>
      <c r="AH352" s="106"/>
      <c r="AI352" s="106"/>
      <c r="AJ352" s="168" t="str">
        <f t="shared" si="38"/>
        <v>MISSING</v>
      </c>
      <c r="AK352" s="167" t="str">
        <f t="shared" si="39"/>
        <v/>
      </c>
      <c r="AL352" s="176" t="str">
        <f t="shared" si="40"/>
        <v>MISSSING</v>
      </c>
      <c r="AM352" s="176" t="str">
        <f t="shared" si="41"/>
        <v>yes</v>
      </c>
      <c r="AN352" s="108"/>
      <c r="AO352" s="108"/>
      <c r="AP352" s="108"/>
      <c r="AQ352" s="127"/>
      <c r="AV352" s="11"/>
      <c r="AW352"/>
    </row>
    <row r="353" spans="2:49">
      <c r="B353" s="114"/>
      <c r="C353" s="108"/>
      <c r="D353" s="106"/>
      <c r="E353" s="106"/>
      <c r="F353" s="106"/>
      <c r="G353" s="106"/>
      <c r="H353" s="106"/>
      <c r="I353" s="106"/>
      <c r="J353" s="106"/>
      <c r="K353" s="106"/>
      <c r="L353" s="106"/>
      <c r="M353" s="106"/>
      <c r="N353" s="106"/>
      <c r="O353" s="106"/>
      <c r="P353" s="108"/>
      <c r="Q353" s="108"/>
      <c r="R353" s="168" t="str">
        <f t="shared" si="36"/>
        <v>MISSING</v>
      </c>
      <c r="S353" s="167" t="str">
        <f t="shared" si="37"/>
        <v/>
      </c>
      <c r="U353" s="172" t="str">
        <f t="shared" si="35"/>
        <v>no</v>
      </c>
      <c r="V353" s="106"/>
      <c r="W353" s="106"/>
      <c r="X353" s="106"/>
      <c r="Y353" s="106"/>
      <c r="Z353" s="106"/>
      <c r="AA353" s="106"/>
      <c r="AB353" s="106"/>
      <c r="AC353" s="106"/>
      <c r="AD353" s="106"/>
      <c r="AE353" s="106"/>
      <c r="AF353" s="106"/>
      <c r="AG353" s="106"/>
      <c r="AH353" s="106"/>
      <c r="AI353" s="106"/>
      <c r="AJ353" s="168" t="str">
        <f t="shared" si="38"/>
        <v>MISSING</v>
      </c>
      <c r="AK353" s="167" t="str">
        <f t="shared" si="39"/>
        <v/>
      </c>
      <c r="AL353" s="176" t="str">
        <f t="shared" si="40"/>
        <v>MISSSING</v>
      </c>
      <c r="AM353" s="176" t="str">
        <f t="shared" si="41"/>
        <v>yes</v>
      </c>
      <c r="AN353" s="108"/>
      <c r="AO353" s="108"/>
      <c r="AP353" s="108"/>
      <c r="AQ353" s="127"/>
      <c r="AV353" s="11"/>
      <c r="AW353"/>
    </row>
    <row r="354" spans="2:49">
      <c r="B354" s="114"/>
      <c r="C354" s="108"/>
      <c r="D354" s="106"/>
      <c r="E354" s="106"/>
      <c r="F354" s="106"/>
      <c r="G354" s="106"/>
      <c r="H354" s="106"/>
      <c r="I354" s="106"/>
      <c r="J354" s="106"/>
      <c r="K354" s="106"/>
      <c r="L354" s="106"/>
      <c r="M354" s="106"/>
      <c r="N354" s="106"/>
      <c r="O354" s="106"/>
      <c r="P354" s="108"/>
      <c r="Q354" s="108"/>
      <c r="R354" s="168" t="str">
        <f t="shared" si="36"/>
        <v>MISSING</v>
      </c>
      <c r="S354" s="167" t="str">
        <f t="shared" si="37"/>
        <v/>
      </c>
      <c r="U354" s="172" t="str">
        <f t="shared" si="35"/>
        <v>no</v>
      </c>
      <c r="V354" s="106"/>
      <c r="W354" s="106"/>
      <c r="X354" s="106"/>
      <c r="Y354" s="106"/>
      <c r="Z354" s="106"/>
      <c r="AA354" s="106"/>
      <c r="AB354" s="106"/>
      <c r="AC354" s="106"/>
      <c r="AD354" s="106"/>
      <c r="AE354" s="106"/>
      <c r="AF354" s="106"/>
      <c r="AG354" s="106"/>
      <c r="AH354" s="106"/>
      <c r="AI354" s="106"/>
      <c r="AJ354" s="168" t="str">
        <f t="shared" si="38"/>
        <v>MISSING</v>
      </c>
      <c r="AK354" s="167" t="str">
        <f t="shared" si="39"/>
        <v/>
      </c>
      <c r="AL354" s="176" t="str">
        <f t="shared" si="40"/>
        <v>MISSSING</v>
      </c>
      <c r="AM354" s="176" t="str">
        <f t="shared" si="41"/>
        <v>yes</v>
      </c>
      <c r="AN354" s="108"/>
      <c r="AO354" s="108"/>
      <c r="AP354" s="108"/>
      <c r="AQ354" s="127"/>
      <c r="AV354" s="11"/>
      <c r="AW354"/>
    </row>
    <row r="355" spans="2:49">
      <c r="B355" s="114"/>
      <c r="C355" s="108"/>
      <c r="D355" s="106"/>
      <c r="E355" s="106"/>
      <c r="F355" s="106"/>
      <c r="G355" s="106"/>
      <c r="H355" s="106"/>
      <c r="I355" s="106"/>
      <c r="J355" s="106"/>
      <c r="K355" s="106"/>
      <c r="L355" s="106"/>
      <c r="M355" s="106"/>
      <c r="N355" s="106"/>
      <c r="O355" s="106"/>
      <c r="P355" s="108"/>
      <c r="Q355" s="108"/>
      <c r="R355" s="168" t="str">
        <f t="shared" si="36"/>
        <v>MISSING</v>
      </c>
      <c r="S355" s="167" t="str">
        <f t="shared" si="37"/>
        <v/>
      </c>
      <c r="U355" s="172" t="str">
        <f t="shared" si="35"/>
        <v>no</v>
      </c>
      <c r="V355" s="106"/>
      <c r="W355" s="106"/>
      <c r="X355" s="106"/>
      <c r="Y355" s="106"/>
      <c r="Z355" s="106"/>
      <c r="AA355" s="106"/>
      <c r="AB355" s="106"/>
      <c r="AC355" s="106"/>
      <c r="AD355" s="106"/>
      <c r="AE355" s="106"/>
      <c r="AF355" s="106"/>
      <c r="AG355" s="106"/>
      <c r="AH355" s="106"/>
      <c r="AI355" s="106"/>
      <c r="AJ355" s="168" t="str">
        <f t="shared" si="38"/>
        <v>MISSING</v>
      </c>
      <c r="AK355" s="167" t="str">
        <f t="shared" si="39"/>
        <v/>
      </c>
      <c r="AL355" s="176" t="str">
        <f t="shared" si="40"/>
        <v>MISSSING</v>
      </c>
      <c r="AM355" s="176" t="str">
        <f t="shared" si="41"/>
        <v>yes</v>
      </c>
      <c r="AN355" s="108"/>
      <c r="AO355" s="108"/>
      <c r="AP355" s="108"/>
      <c r="AQ355" s="127"/>
      <c r="AV355" s="11"/>
      <c r="AW355"/>
    </row>
    <row r="356" spans="2:49">
      <c r="B356" s="114"/>
      <c r="C356" s="108"/>
      <c r="D356" s="106"/>
      <c r="E356" s="106"/>
      <c r="F356" s="106"/>
      <c r="G356" s="106"/>
      <c r="H356" s="106"/>
      <c r="I356" s="106"/>
      <c r="J356" s="106"/>
      <c r="K356" s="106"/>
      <c r="L356" s="106"/>
      <c r="M356" s="106"/>
      <c r="N356" s="106"/>
      <c r="O356" s="106"/>
      <c r="P356" s="108"/>
      <c r="Q356" s="108"/>
      <c r="R356" s="168" t="str">
        <f t="shared" si="36"/>
        <v>MISSING</v>
      </c>
      <c r="S356" s="167" t="str">
        <f t="shared" si="37"/>
        <v/>
      </c>
      <c r="U356" s="172" t="str">
        <f t="shared" si="35"/>
        <v>no</v>
      </c>
      <c r="V356" s="106"/>
      <c r="W356" s="106"/>
      <c r="X356" s="106"/>
      <c r="Y356" s="106"/>
      <c r="Z356" s="106"/>
      <c r="AA356" s="106"/>
      <c r="AB356" s="106"/>
      <c r="AC356" s="106"/>
      <c r="AD356" s="106"/>
      <c r="AE356" s="106"/>
      <c r="AF356" s="106"/>
      <c r="AG356" s="106"/>
      <c r="AH356" s="106"/>
      <c r="AI356" s="106"/>
      <c r="AJ356" s="168" t="str">
        <f t="shared" si="38"/>
        <v>MISSING</v>
      </c>
      <c r="AK356" s="167" t="str">
        <f t="shared" si="39"/>
        <v/>
      </c>
      <c r="AL356" s="176" t="str">
        <f t="shared" si="40"/>
        <v>MISSSING</v>
      </c>
      <c r="AM356" s="176" t="str">
        <f t="shared" si="41"/>
        <v>yes</v>
      </c>
      <c r="AN356" s="108"/>
      <c r="AO356" s="108"/>
      <c r="AP356" s="108"/>
      <c r="AQ356" s="127"/>
      <c r="AV356" s="11"/>
      <c r="AW356"/>
    </row>
    <row r="357" spans="2:49">
      <c r="B357" s="114"/>
      <c r="C357" s="108"/>
      <c r="D357" s="106"/>
      <c r="E357" s="106"/>
      <c r="F357" s="106"/>
      <c r="G357" s="106"/>
      <c r="H357" s="106"/>
      <c r="I357" s="106"/>
      <c r="J357" s="106"/>
      <c r="K357" s="106"/>
      <c r="L357" s="106"/>
      <c r="M357" s="106"/>
      <c r="N357" s="106"/>
      <c r="O357" s="106"/>
      <c r="P357" s="108"/>
      <c r="Q357" s="108"/>
      <c r="R357" s="168" t="str">
        <f t="shared" si="36"/>
        <v>MISSING</v>
      </c>
      <c r="S357" s="167" t="str">
        <f t="shared" si="37"/>
        <v/>
      </c>
      <c r="U357" s="172" t="str">
        <f t="shared" si="35"/>
        <v>no</v>
      </c>
      <c r="V357" s="106"/>
      <c r="W357" s="106"/>
      <c r="X357" s="106"/>
      <c r="Y357" s="106"/>
      <c r="Z357" s="106"/>
      <c r="AA357" s="106"/>
      <c r="AB357" s="106"/>
      <c r="AC357" s="106"/>
      <c r="AD357" s="106"/>
      <c r="AE357" s="106"/>
      <c r="AF357" s="106"/>
      <c r="AG357" s="106"/>
      <c r="AH357" s="106"/>
      <c r="AI357" s="106"/>
      <c r="AJ357" s="168" t="str">
        <f t="shared" si="38"/>
        <v>MISSING</v>
      </c>
      <c r="AK357" s="167" t="str">
        <f t="shared" si="39"/>
        <v/>
      </c>
      <c r="AL357" s="176" t="str">
        <f t="shared" si="40"/>
        <v>MISSSING</v>
      </c>
      <c r="AM357" s="176" t="str">
        <f t="shared" si="41"/>
        <v>yes</v>
      </c>
      <c r="AN357" s="108"/>
      <c r="AO357" s="108"/>
      <c r="AP357" s="108"/>
      <c r="AQ357" s="127"/>
      <c r="AV357" s="11"/>
      <c r="AW357"/>
    </row>
    <row r="358" spans="2:49">
      <c r="B358" s="114"/>
      <c r="C358" s="108"/>
      <c r="D358" s="106"/>
      <c r="E358" s="106"/>
      <c r="F358" s="106"/>
      <c r="G358" s="106"/>
      <c r="H358" s="106"/>
      <c r="I358" s="106"/>
      <c r="J358" s="106"/>
      <c r="K358" s="106"/>
      <c r="L358" s="106"/>
      <c r="M358" s="106"/>
      <c r="N358" s="106"/>
      <c r="O358" s="106"/>
      <c r="P358" s="108"/>
      <c r="Q358" s="108"/>
      <c r="R358" s="168" t="str">
        <f t="shared" si="36"/>
        <v>MISSING</v>
      </c>
      <c r="S358" s="167" t="str">
        <f t="shared" si="37"/>
        <v/>
      </c>
      <c r="U358" s="172" t="str">
        <f t="shared" si="35"/>
        <v>no</v>
      </c>
      <c r="V358" s="106"/>
      <c r="W358" s="106"/>
      <c r="X358" s="106"/>
      <c r="Y358" s="106"/>
      <c r="Z358" s="106"/>
      <c r="AA358" s="106"/>
      <c r="AB358" s="106"/>
      <c r="AC358" s="106"/>
      <c r="AD358" s="106"/>
      <c r="AE358" s="106"/>
      <c r="AF358" s="106"/>
      <c r="AG358" s="106"/>
      <c r="AH358" s="106"/>
      <c r="AI358" s="106"/>
      <c r="AJ358" s="168" t="str">
        <f t="shared" si="38"/>
        <v>MISSING</v>
      </c>
      <c r="AK358" s="167" t="str">
        <f t="shared" si="39"/>
        <v/>
      </c>
      <c r="AL358" s="176" t="str">
        <f t="shared" si="40"/>
        <v>MISSSING</v>
      </c>
      <c r="AM358" s="176" t="str">
        <f t="shared" si="41"/>
        <v>yes</v>
      </c>
      <c r="AN358" s="108"/>
      <c r="AO358" s="108"/>
      <c r="AP358" s="108"/>
      <c r="AQ358" s="127"/>
      <c r="AV358" s="11"/>
      <c r="AW358"/>
    </row>
    <row r="359" spans="2:49">
      <c r="B359" s="114"/>
      <c r="C359" s="108"/>
      <c r="D359" s="106"/>
      <c r="E359" s="106"/>
      <c r="F359" s="106"/>
      <c r="G359" s="106"/>
      <c r="H359" s="106"/>
      <c r="I359" s="106"/>
      <c r="J359" s="106"/>
      <c r="K359" s="106"/>
      <c r="L359" s="106"/>
      <c r="M359" s="106"/>
      <c r="N359" s="106"/>
      <c r="O359" s="106"/>
      <c r="P359" s="108"/>
      <c r="Q359" s="108"/>
      <c r="R359" s="168" t="str">
        <f t="shared" si="36"/>
        <v>MISSING</v>
      </c>
      <c r="S359" s="167" t="str">
        <f t="shared" si="37"/>
        <v/>
      </c>
      <c r="U359" s="172" t="str">
        <f t="shared" si="35"/>
        <v>no</v>
      </c>
      <c r="V359" s="106"/>
      <c r="W359" s="106"/>
      <c r="X359" s="106"/>
      <c r="Y359" s="106"/>
      <c r="Z359" s="106"/>
      <c r="AA359" s="106"/>
      <c r="AB359" s="106"/>
      <c r="AC359" s="106"/>
      <c r="AD359" s="106"/>
      <c r="AE359" s="106"/>
      <c r="AF359" s="106"/>
      <c r="AG359" s="106"/>
      <c r="AH359" s="106"/>
      <c r="AI359" s="106"/>
      <c r="AJ359" s="168" t="str">
        <f t="shared" si="38"/>
        <v>MISSING</v>
      </c>
      <c r="AK359" s="167" t="str">
        <f t="shared" si="39"/>
        <v/>
      </c>
      <c r="AL359" s="176" t="str">
        <f t="shared" si="40"/>
        <v>MISSSING</v>
      </c>
      <c r="AM359" s="176" t="str">
        <f t="shared" si="41"/>
        <v>yes</v>
      </c>
      <c r="AN359" s="108"/>
      <c r="AO359" s="108"/>
      <c r="AP359" s="108"/>
      <c r="AQ359" s="127"/>
      <c r="AV359" s="11"/>
      <c r="AW359"/>
    </row>
    <row r="360" spans="2:49">
      <c r="B360" s="114"/>
      <c r="C360" s="108"/>
      <c r="D360" s="106"/>
      <c r="E360" s="106"/>
      <c r="F360" s="106"/>
      <c r="G360" s="106"/>
      <c r="H360" s="106"/>
      <c r="I360" s="106"/>
      <c r="J360" s="106"/>
      <c r="K360" s="106"/>
      <c r="L360" s="106"/>
      <c r="M360" s="106"/>
      <c r="N360" s="106"/>
      <c r="O360" s="106"/>
      <c r="P360" s="108"/>
      <c r="Q360" s="108"/>
      <c r="R360" s="168" t="str">
        <f t="shared" si="36"/>
        <v>MISSING</v>
      </c>
      <c r="S360" s="167" t="str">
        <f t="shared" si="37"/>
        <v/>
      </c>
      <c r="U360" s="172" t="str">
        <f t="shared" si="35"/>
        <v>no</v>
      </c>
      <c r="V360" s="106"/>
      <c r="W360" s="106"/>
      <c r="X360" s="106"/>
      <c r="Y360" s="106"/>
      <c r="Z360" s="106"/>
      <c r="AA360" s="106"/>
      <c r="AB360" s="106"/>
      <c r="AC360" s="106"/>
      <c r="AD360" s="106"/>
      <c r="AE360" s="106"/>
      <c r="AF360" s="106"/>
      <c r="AG360" s="106"/>
      <c r="AH360" s="106"/>
      <c r="AI360" s="106"/>
      <c r="AJ360" s="168" t="str">
        <f t="shared" si="38"/>
        <v>MISSING</v>
      </c>
      <c r="AK360" s="167" t="str">
        <f t="shared" si="39"/>
        <v/>
      </c>
      <c r="AL360" s="176" t="str">
        <f t="shared" si="40"/>
        <v>MISSSING</v>
      </c>
      <c r="AM360" s="176" t="str">
        <f t="shared" si="41"/>
        <v>yes</v>
      </c>
      <c r="AN360" s="108"/>
      <c r="AO360" s="108"/>
      <c r="AP360" s="108"/>
      <c r="AQ360" s="127"/>
      <c r="AV360" s="11"/>
      <c r="AW360"/>
    </row>
    <row r="361" spans="2:49">
      <c r="B361" s="114"/>
      <c r="C361" s="108"/>
      <c r="D361" s="106"/>
      <c r="E361" s="106"/>
      <c r="F361" s="106"/>
      <c r="G361" s="106"/>
      <c r="H361" s="106"/>
      <c r="I361" s="106"/>
      <c r="J361" s="106"/>
      <c r="K361" s="106"/>
      <c r="L361" s="106"/>
      <c r="M361" s="106"/>
      <c r="N361" s="106"/>
      <c r="O361" s="106"/>
      <c r="P361" s="108"/>
      <c r="Q361" s="108"/>
      <c r="R361" s="168" t="str">
        <f t="shared" si="36"/>
        <v>MISSING</v>
      </c>
      <c r="S361" s="167" t="str">
        <f t="shared" si="37"/>
        <v/>
      </c>
      <c r="U361" s="172" t="str">
        <f t="shared" si="35"/>
        <v>no</v>
      </c>
      <c r="V361" s="106"/>
      <c r="W361" s="106"/>
      <c r="X361" s="106"/>
      <c r="Y361" s="106"/>
      <c r="Z361" s="106"/>
      <c r="AA361" s="106"/>
      <c r="AB361" s="106"/>
      <c r="AC361" s="106"/>
      <c r="AD361" s="106"/>
      <c r="AE361" s="106"/>
      <c r="AF361" s="106"/>
      <c r="AG361" s="106"/>
      <c r="AH361" s="106"/>
      <c r="AI361" s="106"/>
      <c r="AJ361" s="168" t="str">
        <f t="shared" si="38"/>
        <v>MISSING</v>
      </c>
      <c r="AK361" s="167" t="str">
        <f t="shared" si="39"/>
        <v/>
      </c>
      <c r="AL361" s="176" t="str">
        <f t="shared" si="40"/>
        <v>MISSSING</v>
      </c>
      <c r="AM361" s="176" t="str">
        <f t="shared" si="41"/>
        <v>yes</v>
      </c>
      <c r="AN361" s="108"/>
      <c r="AO361" s="108"/>
      <c r="AP361" s="108"/>
      <c r="AQ361" s="127"/>
      <c r="AV361" s="11"/>
      <c r="AW361"/>
    </row>
    <row r="362" spans="2:49">
      <c r="B362" s="114"/>
      <c r="C362" s="108"/>
      <c r="D362" s="106"/>
      <c r="E362" s="106"/>
      <c r="F362" s="106"/>
      <c r="G362" s="106"/>
      <c r="H362" s="106"/>
      <c r="I362" s="106"/>
      <c r="J362" s="106"/>
      <c r="K362" s="106"/>
      <c r="L362" s="106"/>
      <c r="M362" s="106"/>
      <c r="N362" s="106"/>
      <c r="O362" s="106"/>
      <c r="P362" s="108"/>
      <c r="Q362" s="108"/>
      <c r="R362" s="168" t="str">
        <f t="shared" si="36"/>
        <v>MISSING</v>
      </c>
      <c r="S362" s="167" t="str">
        <f t="shared" si="37"/>
        <v/>
      </c>
      <c r="U362" s="172" t="str">
        <f t="shared" si="35"/>
        <v>no</v>
      </c>
      <c r="V362" s="106"/>
      <c r="W362" s="106"/>
      <c r="X362" s="106"/>
      <c r="Y362" s="106"/>
      <c r="Z362" s="106"/>
      <c r="AA362" s="106"/>
      <c r="AB362" s="106"/>
      <c r="AC362" s="106"/>
      <c r="AD362" s="106"/>
      <c r="AE362" s="106"/>
      <c r="AF362" s="106"/>
      <c r="AG362" s="106"/>
      <c r="AH362" s="106"/>
      <c r="AI362" s="106"/>
      <c r="AJ362" s="168" t="str">
        <f t="shared" si="38"/>
        <v>MISSING</v>
      </c>
      <c r="AK362" s="167" t="str">
        <f t="shared" si="39"/>
        <v/>
      </c>
      <c r="AL362" s="176" t="str">
        <f t="shared" si="40"/>
        <v>MISSSING</v>
      </c>
      <c r="AM362" s="176" t="str">
        <f t="shared" si="41"/>
        <v>yes</v>
      </c>
      <c r="AN362" s="108"/>
      <c r="AO362" s="108"/>
      <c r="AP362" s="108"/>
      <c r="AQ362" s="127"/>
      <c r="AV362" s="11"/>
      <c r="AW362"/>
    </row>
    <row r="363" spans="2:49">
      <c r="B363" s="114"/>
      <c r="C363" s="108"/>
      <c r="D363" s="106"/>
      <c r="E363" s="106"/>
      <c r="F363" s="106"/>
      <c r="G363" s="106"/>
      <c r="H363" s="106"/>
      <c r="I363" s="106"/>
      <c r="J363" s="106"/>
      <c r="K363" s="106"/>
      <c r="L363" s="106"/>
      <c r="M363" s="106"/>
      <c r="N363" s="106"/>
      <c r="O363" s="106"/>
      <c r="P363" s="108"/>
      <c r="Q363" s="108"/>
      <c r="R363" s="168" t="str">
        <f t="shared" si="36"/>
        <v>MISSING</v>
      </c>
      <c r="S363" s="167" t="str">
        <f t="shared" si="37"/>
        <v/>
      </c>
      <c r="U363" s="172" t="str">
        <f t="shared" si="35"/>
        <v>no</v>
      </c>
      <c r="V363" s="106"/>
      <c r="W363" s="106"/>
      <c r="X363" s="106"/>
      <c r="Y363" s="106"/>
      <c r="Z363" s="106"/>
      <c r="AA363" s="106"/>
      <c r="AB363" s="106"/>
      <c r="AC363" s="106"/>
      <c r="AD363" s="106"/>
      <c r="AE363" s="106"/>
      <c r="AF363" s="106"/>
      <c r="AG363" s="106"/>
      <c r="AH363" s="106"/>
      <c r="AI363" s="106"/>
      <c r="AJ363" s="168" t="str">
        <f t="shared" si="38"/>
        <v>MISSING</v>
      </c>
      <c r="AK363" s="167" t="str">
        <f t="shared" si="39"/>
        <v/>
      </c>
      <c r="AL363" s="176" t="str">
        <f t="shared" si="40"/>
        <v>MISSSING</v>
      </c>
      <c r="AM363" s="176" t="str">
        <f t="shared" si="41"/>
        <v>yes</v>
      </c>
      <c r="AN363" s="108"/>
      <c r="AO363" s="108"/>
      <c r="AP363" s="108"/>
      <c r="AQ363" s="127"/>
      <c r="AV363" s="11"/>
      <c r="AW363"/>
    </row>
    <row r="364" spans="2:49">
      <c r="B364" s="114"/>
      <c r="C364" s="108"/>
      <c r="D364" s="106"/>
      <c r="E364" s="106"/>
      <c r="F364" s="106"/>
      <c r="G364" s="106"/>
      <c r="H364" s="106"/>
      <c r="I364" s="106"/>
      <c r="J364" s="106"/>
      <c r="K364" s="106"/>
      <c r="L364" s="106"/>
      <c r="M364" s="106"/>
      <c r="N364" s="106"/>
      <c r="O364" s="106"/>
      <c r="P364" s="108"/>
      <c r="Q364" s="108"/>
      <c r="R364" s="168" t="str">
        <f t="shared" si="36"/>
        <v>MISSING</v>
      </c>
      <c r="S364" s="167" t="str">
        <f t="shared" si="37"/>
        <v/>
      </c>
      <c r="U364" s="172" t="str">
        <f t="shared" si="35"/>
        <v>no</v>
      </c>
      <c r="V364" s="106"/>
      <c r="W364" s="106"/>
      <c r="X364" s="106"/>
      <c r="Y364" s="106"/>
      <c r="Z364" s="106"/>
      <c r="AA364" s="106"/>
      <c r="AB364" s="106"/>
      <c r="AC364" s="106"/>
      <c r="AD364" s="106"/>
      <c r="AE364" s="106"/>
      <c r="AF364" s="106"/>
      <c r="AG364" s="106"/>
      <c r="AH364" s="106"/>
      <c r="AI364" s="106"/>
      <c r="AJ364" s="168" t="str">
        <f t="shared" si="38"/>
        <v>MISSING</v>
      </c>
      <c r="AK364" s="167" t="str">
        <f t="shared" si="39"/>
        <v/>
      </c>
      <c r="AL364" s="176" t="str">
        <f t="shared" si="40"/>
        <v>MISSSING</v>
      </c>
      <c r="AM364" s="176" t="str">
        <f t="shared" si="41"/>
        <v>yes</v>
      </c>
      <c r="AN364" s="108"/>
      <c r="AO364" s="108"/>
      <c r="AP364" s="108"/>
      <c r="AQ364" s="127"/>
      <c r="AV364" s="11"/>
      <c r="AW364"/>
    </row>
    <row r="365" spans="2:49">
      <c r="B365" s="114"/>
      <c r="C365" s="108"/>
      <c r="D365" s="106"/>
      <c r="E365" s="106"/>
      <c r="F365" s="106"/>
      <c r="G365" s="106"/>
      <c r="H365" s="106"/>
      <c r="I365" s="106"/>
      <c r="J365" s="106"/>
      <c r="K365" s="106"/>
      <c r="L365" s="106"/>
      <c r="M365" s="106"/>
      <c r="N365" s="106"/>
      <c r="O365" s="106"/>
      <c r="P365" s="108"/>
      <c r="Q365" s="108"/>
      <c r="R365" s="168" t="str">
        <f t="shared" si="36"/>
        <v>MISSING</v>
      </c>
      <c r="S365" s="167" t="str">
        <f t="shared" si="37"/>
        <v/>
      </c>
      <c r="U365" s="172" t="str">
        <f t="shared" si="35"/>
        <v>no</v>
      </c>
      <c r="V365" s="106"/>
      <c r="W365" s="106"/>
      <c r="X365" s="106"/>
      <c r="Y365" s="106"/>
      <c r="Z365" s="106"/>
      <c r="AA365" s="106"/>
      <c r="AB365" s="106"/>
      <c r="AC365" s="106"/>
      <c r="AD365" s="106"/>
      <c r="AE365" s="106"/>
      <c r="AF365" s="106"/>
      <c r="AG365" s="106"/>
      <c r="AH365" s="106"/>
      <c r="AI365" s="106"/>
      <c r="AJ365" s="168" t="str">
        <f t="shared" si="38"/>
        <v>MISSING</v>
      </c>
      <c r="AK365" s="167" t="str">
        <f t="shared" si="39"/>
        <v/>
      </c>
      <c r="AL365" s="176" t="str">
        <f t="shared" si="40"/>
        <v>MISSSING</v>
      </c>
      <c r="AM365" s="176" t="str">
        <f t="shared" si="41"/>
        <v>yes</v>
      </c>
      <c r="AN365" s="108"/>
      <c r="AO365" s="108"/>
      <c r="AP365" s="108"/>
      <c r="AQ365" s="127"/>
      <c r="AV365" s="11"/>
      <c r="AW365"/>
    </row>
    <row r="366" spans="2:49">
      <c r="B366" s="114"/>
      <c r="C366" s="108"/>
      <c r="D366" s="106"/>
      <c r="E366" s="106"/>
      <c r="F366" s="106"/>
      <c r="G366" s="106"/>
      <c r="H366" s="106"/>
      <c r="I366" s="106"/>
      <c r="J366" s="106"/>
      <c r="K366" s="106"/>
      <c r="L366" s="106"/>
      <c r="M366" s="106"/>
      <c r="N366" s="106"/>
      <c r="O366" s="106"/>
      <c r="P366" s="108"/>
      <c r="Q366" s="108"/>
      <c r="R366" s="168" t="str">
        <f t="shared" si="36"/>
        <v>MISSING</v>
      </c>
      <c r="S366" s="167" t="str">
        <f t="shared" si="37"/>
        <v/>
      </c>
      <c r="U366" s="172" t="str">
        <f t="shared" si="35"/>
        <v>no</v>
      </c>
      <c r="V366" s="106"/>
      <c r="W366" s="106"/>
      <c r="X366" s="106"/>
      <c r="Y366" s="106"/>
      <c r="Z366" s="106"/>
      <c r="AA366" s="106"/>
      <c r="AB366" s="106"/>
      <c r="AC366" s="106"/>
      <c r="AD366" s="106"/>
      <c r="AE366" s="106"/>
      <c r="AF366" s="106"/>
      <c r="AG366" s="106"/>
      <c r="AH366" s="106"/>
      <c r="AI366" s="106"/>
      <c r="AJ366" s="168" t="str">
        <f t="shared" si="38"/>
        <v>MISSING</v>
      </c>
      <c r="AK366" s="167" t="str">
        <f t="shared" si="39"/>
        <v/>
      </c>
      <c r="AL366" s="176" t="str">
        <f t="shared" si="40"/>
        <v>MISSSING</v>
      </c>
      <c r="AM366" s="176" t="str">
        <f t="shared" si="41"/>
        <v>yes</v>
      </c>
      <c r="AN366" s="108"/>
      <c r="AO366" s="108"/>
      <c r="AP366" s="108"/>
      <c r="AQ366" s="127"/>
      <c r="AV366" s="11"/>
      <c r="AW366"/>
    </row>
    <row r="367" spans="2:49">
      <c r="B367" s="114"/>
      <c r="C367" s="108"/>
      <c r="D367" s="106"/>
      <c r="E367" s="106"/>
      <c r="F367" s="106"/>
      <c r="G367" s="106"/>
      <c r="H367" s="106"/>
      <c r="I367" s="106"/>
      <c r="J367" s="106"/>
      <c r="K367" s="106"/>
      <c r="L367" s="106"/>
      <c r="M367" s="106"/>
      <c r="N367" s="106"/>
      <c r="O367" s="106"/>
      <c r="P367" s="108"/>
      <c r="Q367" s="108"/>
      <c r="R367" s="168" t="str">
        <f t="shared" si="36"/>
        <v>MISSING</v>
      </c>
      <c r="S367" s="167" t="str">
        <f t="shared" si="37"/>
        <v/>
      </c>
      <c r="U367" s="172" t="str">
        <f t="shared" si="35"/>
        <v>no</v>
      </c>
      <c r="V367" s="106"/>
      <c r="W367" s="106"/>
      <c r="X367" s="106"/>
      <c r="Y367" s="106"/>
      <c r="Z367" s="106"/>
      <c r="AA367" s="106"/>
      <c r="AB367" s="106"/>
      <c r="AC367" s="106"/>
      <c r="AD367" s="106"/>
      <c r="AE367" s="106"/>
      <c r="AF367" s="106"/>
      <c r="AG367" s="106"/>
      <c r="AH367" s="106"/>
      <c r="AI367" s="106"/>
      <c r="AJ367" s="168" t="str">
        <f t="shared" si="38"/>
        <v>MISSING</v>
      </c>
      <c r="AK367" s="167" t="str">
        <f t="shared" si="39"/>
        <v/>
      </c>
      <c r="AL367" s="176" t="str">
        <f t="shared" si="40"/>
        <v>MISSSING</v>
      </c>
      <c r="AM367" s="176" t="str">
        <f t="shared" si="41"/>
        <v>yes</v>
      </c>
      <c r="AN367" s="108"/>
      <c r="AO367" s="108"/>
      <c r="AP367" s="108"/>
      <c r="AQ367" s="127"/>
      <c r="AV367" s="11"/>
      <c r="AW367"/>
    </row>
    <row r="368" spans="2:49">
      <c r="B368" s="114"/>
      <c r="C368" s="108"/>
      <c r="D368" s="106"/>
      <c r="E368" s="106"/>
      <c r="F368" s="106"/>
      <c r="G368" s="106"/>
      <c r="H368" s="106"/>
      <c r="I368" s="106"/>
      <c r="J368" s="106"/>
      <c r="K368" s="106"/>
      <c r="L368" s="106"/>
      <c r="M368" s="106"/>
      <c r="N368" s="106"/>
      <c r="O368" s="106"/>
      <c r="P368" s="108"/>
      <c r="Q368" s="108"/>
      <c r="R368" s="168" t="str">
        <f t="shared" si="36"/>
        <v>MISSING</v>
      </c>
      <c r="S368" s="167" t="str">
        <f t="shared" si="37"/>
        <v/>
      </c>
      <c r="U368" s="172" t="str">
        <f t="shared" si="35"/>
        <v>no</v>
      </c>
      <c r="V368" s="106"/>
      <c r="W368" s="106"/>
      <c r="X368" s="106"/>
      <c r="Y368" s="106"/>
      <c r="Z368" s="106"/>
      <c r="AA368" s="106"/>
      <c r="AB368" s="106"/>
      <c r="AC368" s="106"/>
      <c r="AD368" s="106"/>
      <c r="AE368" s="106"/>
      <c r="AF368" s="106"/>
      <c r="AG368" s="106"/>
      <c r="AH368" s="106"/>
      <c r="AI368" s="106"/>
      <c r="AJ368" s="168" t="str">
        <f t="shared" si="38"/>
        <v>MISSING</v>
      </c>
      <c r="AK368" s="167" t="str">
        <f t="shared" si="39"/>
        <v/>
      </c>
      <c r="AL368" s="176" t="str">
        <f t="shared" si="40"/>
        <v>MISSSING</v>
      </c>
      <c r="AM368" s="176" t="str">
        <f t="shared" si="41"/>
        <v>yes</v>
      </c>
      <c r="AN368" s="108"/>
      <c r="AO368" s="108"/>
      <c r="AP368" s="108"/>
      <c r="AQ368" s="127"/>
      <c r="AV368" s="11"/>
      <c r="AW368"/>
    </row>
    <row r="369" spans="2:49">
      <c r="B369" s="114"/>
      <c r="C369" s="108"/>
      <c r="D369" s="106"/>
      <c r="E369" s="106"/>
      <c r="F369" s="106"/>
      <c r="G369" s="106"/>
      <c r="H369" s="106"/>
      <c r="I369" s="106"/>
      <c r="J369" s="106"/>
      <c r="K369" s="106"/>
      <c r="L369" s="106"/>
      <c r="M369" s="106"/>
      <c r="N369" s="106"/>
      <c r="O369" s="106"/>
      <c r="P369" s="108"/>
      <c r="Q369" s="108"/>
      <c r="R369" s="168" t="str">
        <f t="shared" si="36"/>
        <v>MISSING</v>
      </c>
      <c r="S369" s="167" t="str">
        <f t="shared" si="37"/>
        <v/>
      </c>
      <c r="U369" s="172" t="str">
        <f t="shared" si="35"/>
        <v>no</v>
      </c>
      <c r="V369" s="106"/>
      <c r="W369" s="106"/>
      <c r="X369" s="106"/>
      <c r="Y369" s="106"/>
      <c r="Z369" s="106"/>
      <c r="AA369" s="106"/>
      <c r="AB369" s="106"/>
      <c r="AC369" s="106"/>
      <c r="AD369" s="106"/>
      <c r="AE369" s="106"/>
      <c r="AF369" s="106"/>
      <c r="AG369" s="106"/>
      <c r="AH369" s="106"/>
      <c r="AI369" s="106"/>
      <c r="AJ369" s="168" t="str">
        <f t="shared" si="38"/>
        <v>MISSING</v>
      </c>
      <c r="AK369" s="167" t="str">
        <f t="shared" si="39"/>
        <v/>
      </c>
      <c r="AL369" s="176" t="str">
        <f t="shared" si="40"/>
        <v>MISSSING</v>
      </c>
      <c r="AM369" s="176" t="str">
        <f t="shared" si="41"/>
        <v>yes</v>
      </c>
      <c r="AN369" s="108"/>
      <c r="AO369" s="108"/>
      <c r="AP369" s="108"/>
      <c r="AQ369" s="127"/>
      <c r="AV369" s="11"/>
      <c r="AW369"/>
    </row>
    <row r="370" spans="2:49">
      <c r="B370" s="114"/>
      <c r="C370" s="108"/>
      <c r="D370" s="106"/>
      <c r="E370" s="106"/>
      <c r="F370" s="106"/>
      <c r="G370" s="106"/>
      <c r="H370" s="106"/>
      <c r="I370" s="106"/>
      <c r="J370" s="106"/>
      <c r="K370" s="106"/>
      <c r="L370" s="106"/>
      <c r="M370" s="106"/>
      <c r="N370" s="106"/>
      <c r="O370" s="106"/>
      <c r="P370" s="108"/>
      <c r="Q370" s="108"/>
      <c r="R370" s="168" t="str">
        <f t="shared" si="36"/>
        <v>MISSING</v>
      </c>
      <c r="S370" s="167" t="str">
        <f t="shared" si="37"/>
        <v/>
      </c>
      <c r="U370" s="172" t="str">
        <f t="shared" si="35"/>
        <v>no</v>
      </c>
      <c r="V370" s="106"/>
      <c r="W370" s="106"/>
      <c r="X370" s="106"/>
      <c r="Y370" s="106"/>
      <c r="Z370" s="106"/>
      <c r="AA370" s="106"/>
      <c r="AB370" s="106"/>
      <c r="AC370" s="106"/>
      <c r="AD370" s="106"/>
      <c r="AE370" s="106"/>
      <c r="AF370" s="106"/>
      <c r="AG370" s="106"/>
      <c r="AH370" s="106"/>
      <c r="AI370" s="106"/>
      <c r="AJ370" s="168" t="str">
        <f t="shared" si="38"/>
        <v>MISSING</v>
      </c>
      <c r="AK370" s="167" t="str">
        <f t="shared" si="39"/>
        <v/>
      </c>
      <c r="AL370" s="176" t="str">
        <f t="shared" si="40"/>
        <v>MISSSING</v>
      </c>
      <c r="AM370" s="176" t="str">
        <f t="shared" si="41"/>
        <v>yes</v>
      </c>
      <c r="AN370" s="108"/>
      <c r="AO370" s="108"/>
      <c r="AP370" s="108"/>
      <c r="AQ370" s="127"/>
      <c r="AV370" s="11"/>
      <c r="AW370"/>
    </row>
    <row r="371" spans="2:49">
      <c r="B371" s="114"/>
      <c r="C371" s="108"/>
      <c r="D371" s="106"/>
      <c r="E371" s="106"/>
      <c r="F371" s="106"/>
      <c r="G371" s="106"/>
      <c r="H371" s="106"/>
      <c r="I371" s="106"/>
      <c r="J371" s="106"/>
      <c r="K371" s="106"/>
      <c r="L371" s="106"/>
      <c r="M371" s="106"/>
      <c r="N371" s="106"/>
      <c r="O371" s="106"/>
      <c r="P371" s="108"/>
      <c r="Q371" s="108"/>
      <c r="R371" s="168" t="str">
        <f t="shared" si="36"/>
        <v>MISSING</v>
      </c>
      <c r="S371" s="167" t="str">
        <f t="shared" si="37"/>
        <v/>
      </c>
      <c r="U371" s="172" t="str">
        <f t="shared" si="35"/>
        <v>no</v>
      </c>
      <c r="V371" s="106"/>
      <c r="W371" s="106"/>
      <c r="X371" s="106"/>
      <c r="Y371" s="106"/>
      <c r="Z371" s="106"/>
      <c r="AA371" s="106"/>
      <c r="AB371" s="106"/>
      <c r="AC371" s="106"/>
      <c r="AD371" s="106"/>
      <c r="AE371" s="106"/>
      <c r="AF371" s="106"/>
      <c r="AG371" s="106"/>
      <c r="AH371" s="106"/>
      <c r="AI371" s="106"/>
      <c r="AJ371" s="168" t="str">
        <f t="shared" si="38"/>
        <v>MISSING</v>
      </c>
      <c r="AK371" s="167" t="str">
        <f t="shared" si="39"/>
        <v/>
      </c>
      <c r="AL371" s="176" t="str">
        <f t="shared" si="40"/>
        <v>MISSSING</v>
      </c>
      <c r="AM371" s="176" t="str">
        <f t="shared" si="41"/>
        <v>yes</v>
      </c>
      <c r="AN371" s="108"/>
      <c r="AO371" s="108"/>
      <c r="AP371" s="108"/>
      <c r="AQ371" s="127"/>
      <c r="AV371" s="11"/>
      <c r="AW371"/>
    </row>
    <row r="372" spans="2:49">
      <c r="B372" s="114"/>
      <c r="C372" s="108"/>
      <c r="D372" s="106"/>
      <c r="E372" s="106"/>
      <c r="F372" s="106"/>
      <c r="G372" s="106"/>
      <c r="H372" s="106"/>
      <c r="I372" s="106"/>
      <c r="J372" s="106"/>
      <c r="K372" s="106"/>
      <c r="L372" s="106"/>
      <c r="M372" s="106"/>
      <c r="N372" s="106"/>
      <c r="O372" s="106"/>
      <c r="P372" s="108"/>
      <c r="Q372" s="108"/>
      <c r="R372" s="168" t="str">
        <f t="shared" si="36"/>
        <v>MISSING</v>
      </c>
      <c r="S372" s="167" t="str">
        <f t="shared" si="37"/>
        <v/>
      </c>
      <c r="U372" s="172" t="str">
        <f t="shared" si="35"/>
        <v>no</v>
      </c>
      <c r="V372" s="106"/>
      <c r="W372" s="106"/>
      <c r="X372" s="106"/>
      <c r="Y372" s="106"/>
      <c r="Z372" s="106"/>
      <c r="AA372" s="106"/>
      <c r="AB372" s="106"/>
      <c r="AC372" s="106"/>
      <c r="AD372" s="106"/>
      <c r="AE372" s="106"/>
      <c r="AF372" s="106"/>
      <c r="AG372" s="106"/>
      <c r="AH372" s="106"/>
      <c r="AI372" s="106"/>
      <c r="AJ372" s="168" t="str">
        <f t="shared" si="38"/>
        <v>MISSING</v>
      </c>
      <c r="AK372" s="167" t="str">
        <f t="shared" si="39"/>
        <v/>
      </c>
      <c r="AL372" s="176" t="str">
        <f t="shared" si="40"/>
        <v>MISSSING</v>
      </c>
      <c r="AM372" s="176" t="str">
        <f t="shared" si="41"/>
        <v>yes</v>
      </c>
      <c r="AN372" s="108"/>
      <c r="AO372" s="108"/>
      <c r="AP372" s="108"/>
      <c r="AQ372" s="127"/>
      <c r="AV372" s="11"/>
      <c r="AW372"/>
    </row>
    <row r="373" spans="2:49">
      <c r="B373" s="114"/>
      <c r="C373" s="108"/>
      <c r="D373" s="106"/>
      <c r="E373" s="106"/>
      <c r="F373" s="106"/>
      <c r="G373" s="106"/>
      <c r="H373" s="106"/>
      <c r="I373" s="106"/>
      <c r="J373" s="106"/>
      <c r="K373" s="106"/>
      <c r="L373" s="106"/>
      <c r="M373" s="106"/>
      <c r="N373" s="106"/>
      <c r="O373" s="106"/>
      <c r="P373" s="108"/>
      <c r="Q373" s="108"/>
      <c r="R373" s="168" t="str">
        <f t="shared" si="36"/>
        <v>MISSING</v>
      </c>
      <c r="S373" s="167" t="str">
        <f t="shared" si="37"/>
        <v/>
      </c>
      <c r="U373" s="172" t="str">
        <f t="shared" si="35"/>
        <v>no</v>
      </c>
      <c r="V373" s="106"/>
      <c r="W373" s="106"/>
      <c r="X373" s="106"/>
      <c r="Y373" s="106"/>
      <c r="Z373" s="106"/>
      <c r="AA373" s="106"/>
      <c r="AB373" s="106"/>
      <c r="AC373" s="106"/>
      <c r="AD373" s="106"/>
      <c r="AE373" s="106"/>
      <c r="AF373" s="106"/>
      <c r="AG373" s="106"/>
      <c r="AH373" s="106"/>
      <c r="AI373" s="106"/>
      <c r="AJ373" s="168" t="str">
        <f t="shared" si="38"/>
        <v>MISSING</v>
      </c>
      <c r="AK373" s="167" t="str">
        <f t="shared" si="39"/>
        <v/>
      </c>
      <c r="AL373" s="176" t="str">
        <f t="shared" si="40"/>
        <v>MISSSING</v>
      </c>
      <c r="AM373" s="176" t="str">
        <f t="shared" si="41"/>
        <v>yes</v>
      </c>
      <c r="AN373" s="108"/>
      <c r="AO373" s="108"/>
      <c r="AP373" s="108"/>
      <c r="AQ373" s="127"/>
      <c r="AV373" s="11"/>
      <c r="AW373"/>
    </row>
    <row r="374" spans="2:49">
      <c r="B374" s="114"/>
      <c r="C374" s="108"/>
      <c r="D374" s="106"/>
      <c r="E374" s="106"/>
      <c r="F374" s="106"/>
      <c r="G374" s="106"/>
      <c r="H374" s="106"/>
      <c r="I374" s="106"/>
      <c r="J374" s="106"/>
      <c r="K374" s="106"/>
      <c r="L374" s="106"/>
      <c r="M374" s="106"/>
      <c r="N374" s="106"/>
      <c r="O374" s="106"/>
      <c r="P374" s="108"/>
      <c r="Q374" s="108"/>
      <c r="R374" s="168" t="str">
        <f t="shared" si="36"/>
        <v>MISSING</v>
      </c>
      <c r="S374" s="167" t="str">
        <f t="shared" si="37"/>
        <v/>
      </c>
      <c r="U374" s="172" t="str">
        <f t="shared" si="35"/>
        <v>no</v>
      </c>
      <c r="V374" s="106"/>
      <c r="W374" s="106"/>
      <c r="X374" s="106"/>
      <c r="Y374" s="106"/>
      <c r="Z374" s="106"/>
      <c r="AA374" s="106"/>
      <c r="AB374" s="106"/>
      <c r="AC374" s="106"/>
      <c r="AD374" s="106"/>
      <c r="AE374" s="106"/>
      <c r="AF374" s="106"/>
      <c r="AG374" s="106"/>
      <c r="AH374" s="106"/>
      <c r="AI374" s="106"/>
      <c r="AJ374" s="168" t="str">
        <f t="shared" si="38"/>
        <v>MISSING</v>
      </c>
      <c r="AK374" s="167" t="str">
        <f t="shared" si="39"/>
        <v/>
      </c>
      <c r="AL374" s="176" t="str">
        <f t="shared" si="40"/>
        <v>MISSSING</v>
      </c>
      <c r="AM374" s="176" t="str">
        <f t="shared" si="41"/>
        <v>yes</v>
      </c>
      <c r="AN374" s="108"/>
      <c r="AO374" s="108"/>
      <c r="AP374" s="108"/>
      <c r="AQ374" s="127"/>
      <c r="AV374" s="11"/>
      <c r="AW374"/>
    </row>
    <row r="375" spans="2:49">
      <c r="B375" s="114"/>
      <c r="C375" s="108"/>
      <c r="D375" s="106"/>
      <c r="E375" s="106"/>
      <c r="F375" s="106"/>
      <c r="G375" s="106"/>
      <c r="H375" s="106"/>
      <c r="I375" s="106"/>
      <c r="J375" s="106"/>
      <c r="K375" s="106"/>
      <c r="L375" s="106"/>
      <c r="M375" s="106"/>
      <c r="N375" s="106"/>
      <c r="O375" s="106"/>
      <c r="P375" s="108"/>
      <c r="Q375" s="108"/>
      <c r="R375" s="168" t="str">
        <f t="shared" si="36"/>
        <v>MISSING</v>
      </c>
      <c r="S375" s="167" t="str">
        <f t="shared" si="37"/>
        <v/>
      </c>
      <c r="U375" s="172" t="str">
        <f t="shared" si="35"/>
        <v>no</v>
      </c>
      <c r="V375" s="106"/>
      <c r="W375" s="106"/>
      <c r="X375" s="106"/>
      <c r="Y375" s="106"/>
      <c r="Z375" s="106"/>
      <c r="AA375" s="106"/>
      <c r="AB375" s="106"/>
      <c r="AC375" s="106"/>
      <c r="AD375" s="106"/>
      <c r="AE375" s="106"/>
      <c r="AF375" s="106"/>
      <c r="AG375" s="106"/>
      <c r="AH375" s="106"/>
      <c r="AI375" s="106"/>
      <c r="AJ375" s="168" t="str">
        <f t="shared" si="38"/>
        <v>MISSING</v>
      </c>
      <c r="AK375" s="167" t="str">
        <f t="shared" si="39"/>
        <v/>
      </c>
      <c r="AL375" s="176" t="str">
        <f t="shared" si="40"/>
        <v>MISSSING</v>
      </c>
      <c r="AM375" s="176" t="str">
        <f t="shared" si="41"/>
        <v>yes</v>
      </c>
      <c r="AN375" s="108"/>
      <c r="AO375" s="108"/>
      <c r="AP375" s="108"/>
      <c r="AQ375" s="127"/>
      <c r="AV375" s="11"/>
      <c r="AW375"/>
    </row>
    <row r="376" spans="2:49">
      <c r="B376" s="114"/>
      <c r="C376" s="108"/>
      <c r="D376" s="106"/>
      <c r="E376" s="106"/>
      <c r="F376" s="106"/>
      <c r="G376" s="106"/>
      <c r="H376" s="106"/>
      <c r="I376" s="106"/>
      <c r="J376" s="106"/>
      <c r="K376" s="106"/>
      <c r="L376" s="106"/>
      <c r="M376" s="106"/>
      <c r="N376" s="106"/>
      <c r="O376" s="106"/>
      <c r="P376" s="108"/>
      <c r="Q376" s="108"/>
      <c r="R376" s="168" t="str">
        <f t="shared" si="36"/>
        <v>MISSING</v>
      </c>
      <c r="S376" s="167" t="str">
        <f t="shared" si="37"/>
        <v/>
      </c>
      <c r="U376" s="172" t="str">
        <f t="shared" si="35"/>
        <v>no</v>
      </c>
      <c r="V376" s="106"/>
      <c r="W376" s="106"/>
      <c r="X376" s="106"/>
      <c r="Y376" s="106"/>
      <c r="Z376" s="106"/>
      <c r="AA376" s="106"/>
      <c r="AB376" s="106"/>
      <c r="AC376" s="106"/>
      <c r="AD376" s="106"/>
      <c r="AE376" s="106"/>
      <c r="AF376" s="106"/>
      <c r="AG376" s="106"/>
      <c r="AH376" s="106"/>
      <c r="AI376" s="106"/>
      <c r="AJ376" s="168" t="str">
        <f t="shared" si="38"/>
        <v>MISSING</v>
      </c>
      <c r="AK376" s="167" t="str">
        <f t="shared" si="39"/>
        <v/>
      </c>
      <c r="AL376" s="176" t="str">
        <f t="shared" si="40"/>
        <v>MISSSING</v>
      </c>
      <c r="AM376" s="176" t="str">
        <f t="shared" si="41"/>
        <v>yes</v>
      </c>
      <c r="AN376" s="108"/>
      <c r="AO376" s="108"/>
      <c r="AP376" s="108"/>
      <c r="AQ376" s="127"/>
      <c r="AV376" s="11"/>
      <c r="AW376"/>
    </row>
    <row r="377" spans="2:49">
      <c r="B377" s="114"/>
      <c r="C377" s="108"/>
      <c r="D377" s="106"/>
      <c r="E377" s="106"/>
      <c r="F377" s="106"/>
      <c r="G377" s="106"/>
      <c r="H377" s="106"/>
      <c r="I377" s="106"/>
      <c r="J377" s="106"/>
      <c r="K377" s="106"/>
      <c r="L377" s="106"/>
      <c r="M377" s="106"/>
      <c r="N377" s="106"/>
      <c r="O377" s="106"/>
      <c r="P377" s="108"/>
      <c r="Q377" s="108"/>
      <c r="R377" s="168" t="str">
        <f t="shared" si="36"/>
        <v>MISSING</v>
      </c>
      <c r="S377" s="167" t="str">
        <f t="shared" si="37"/>
        <v/>
      </c>
      <c r="U377" s="172" t="str">
        <f t="shared" si="35"/>
        <v>no</v>
      </c>
      <c r="V377" s="106"/>
      <c r="W377" s="106"/>
      <c r="X377" s="106"/>
      <c r="Y377" s="106"/>
      <c r="Z377" s="106"/>
      <c r="AA377" s="106"/>
      <c r="AB377" s="106"/>
      <c r="AC377" s="106"/>
      <c r="AD377" s="106"/>
      <c r="AE377" s="106"/>
      <c r="AF377" s="106"/>
      <c r="AG377" s="106"/>
      <c r="AH377" s="106"/>
      <c r="AI377" s="106"/>
      <c r="AJ377" s="168" t="str">
        <f t="shared" si="38"/>
        <v>MISSING</v>
      </c>
      <c r="AK377" s="167" t="str">
        <f t="shared" si="39"/>
        <v/>
      </c>
      <c r="AL377" s="176" t="str">
        <f t="shared" si="40"/>
        <v>MISSSING</v>
      </c>
      <c r="AM377" s="176" t="str">
        <f t="shared" si="41"/>
        <v>yes</v>
      </c>
      <c r="AN377" s="108"/>
      <c r="AO377" s="108"/>
      <c r="AP377" s="108"/>
      <c r="AQ377" s="127"/>
      <c r="AV377" s="11"/>
      <c r="AW377"/>
    </row>
    <row r="378" spans="2:49">
      <c r="B378" s="114"/>
      <c r="C378" s="108"/>
      <c r="D378" s="106"/>
      <c r="E378" s="106"/>
      <c r="F378" s="106"/>
      <c r="G378" s="106"/>
      <c r="H378" s="106"/>
      <c r="I378" s="106"/>
      <c r="J378" s="106"/>
      <c r="K378" s="106"/>
      <c r="L378" s="106"/>
      <c r="M378" s="106"/>
      <c r="N378" s="106"/>
      <c r="O378" s="106"/>
      <c r="P378" s="108"/>
      <c r="Q378" s="108"/>
      <c r="R378" s="168" t="str">
        <f t="shared" si="36"/>
        <v>MISSING</v>
      </c>
      <c r="S378" s="167" t="str">
        <f t="shared" si="37"/>
        <v/>
      </c>
      <c r="U378" s="172" t="str">
        <f t="shared" si="35"/>
        <v>no</v>
      </c>
      <c r="V378" s="106"/>
      <c r="W378" s="106"/>
      <c r="X378" s="106"/>
      <c r="Y378" s="106"/>
      <c r="Z378" s="106"/>
      <c r="AA378" s="106"/>
      <c r="AB378" s="106"/>
      <c r="AC378" s="106"/>
      <c r="AD378" s="106"/>
      <c r="AE378" s="106"/>
      <c r="AF378" s="106"/>
      <c r="AG378" s="106"/>
      <c r="AH378" s="106"/>
      <c r="AI378" s="106"/>
      <c r="AJ378" s="168" t="str">
        <f t="shared" si="38"/>
        <v>MISSING</v>
      </c>
      <c r="AK378" s="167" t="str">
        <f t="shared" si="39"/>
        <v/>
      </c>
      <c r="AL378" s="176" t="str">
        <f t="shared" si="40"/>
        <v>MISSSING</v>
      </c>
      <c r="AM378" s="176" t="str">
        <f t="shared" si="41"/>
        <v>yes</v>
      </c>
      <c r="AN378" s="108"/>
      <c r="AO378" s="108"/>
      <c r="AP378" s="108"/>
      <c r="AQ378" s="127"/>
      <c r="AV378" s="11"/>
      <c r="AW378"/>
    </row>
    <row r="379" spans="2:49">
      <c r="B379" s="114"/>
      <c r="C379" s="108"/>
      <c r="D379" s="106"/>
      <c r="E379" s="106"/>
      <c r="F379" s="106"/>
      <c r="G379" s="106"/>
      <c r="H379" s="106"/>
      <c r="I379" s="106"/>
      <c r="J379" s="106"/>
      <c r="K379" s="106"/>
      <c r="L379" s="106"/>
      <c r="M379" s="106"/>
      <c r="N379" s="106"/>
      <c r="O379" s="106"/>
      <c r="P379" s="108"/>
      <c r="Q379" s="108"/>
      <c r="R379" s="168" t="str">
        <f t="shared" si="36"/>
        <v>MISSING</v>
      </c>
      <c r="S379" s="167" t="str">
        <f t="shared" si="37"/>
        <v/>
      </c>
      <c r="U379" s="172" t="str">
        <f t="shared" si="35"/>
        <v>no</v>
      </c>
      <c r="V379" s="106"/>
      <c r="W379" s="106"/>
      <c r="X379" s="106"/>
      <c r="Y379" s="106"/>
      <c r="Z379" s="106"/>
      <c r="AA379" s="106"/>
      <c r="AB379" s="106"/>
      <c r="AC379" s="106"/>
      <c r="AD379" s="106"/>
      <c r="AE379" s="106"/>
      <c r="AF379" s="106"/>
      <c r="AG379" s="106"/>
      <c r="AH379" s="106"/>
      <c r="AI379" s="106"/>
      <c r="AJ379" s="168" t="str">
        <f t="shared" si="38"/>
        <v>MISSING</v>
      </c>
      <c r="AK379" s="167" t="str">
        <f t="shared" si="39"/>
        <v/>
      </c>
      <c r="AL379" s="176" t="str">
        <f t="shared" si="40"/>
        <v>MISSSING</v>
      </c>
      <c r="AM379" s="176" t="str">
        <f t="shared" si="41"/>
        <v>yes</v>
      </c>
      <c r="AN379" s="108"/>
      <c r="AO379" s="108"/>
      <c r="AP379" s="108"/>
      <c r="AQ379" s="127"/>
      <c r="AV379" s="11"/>
      <c r="AW379"/>
    </row>
    <row r="380" spans="2:49">
      <c r="B380" s="114"/>
      <c r="C380" s="108"/>
      <c r="D380" s="106"/>
      <c r="E380" s="106"/>
      <c r="F380" s="106"/>
      <c r="G380" s="106"/>
      <c r="H380" s="106"/>
      <c r="I380" s="106"/>
      <c r="J380" s="106"/>
      <c r="K380" s="106"/>
      <c r="L380" s="106"/>
      <c r="M380" s="106"/>
      <c r="N380" s="106"/>
      <c r="O380" s="106"/>
      <c r="P380" s="108"/>
      <c r="Q380" s="108"/>
      <c r="R380" s="168" t="str">
        <f t="shared" si="36"/>
        <v>MISSING</v>
      </c>
      <c r="S380" s="167" t="str">
        <f t="shared" si="37"/>
        <v/>
      </c>
      <c r="U380" s="172" t="str">
        <f t="shared" si="35"/>
        <v>no</v>
      </c>
      <c r="V380" s="106"/>
      <c r="W380" s="106"/>
      <c r="X380" s="106"/>
      <c r="Y380" s="106"/>
      <c r="Z380" s="106"/>
      <c r="AA380" s="106"/>
      <c r="AB380" s="106"/>
      <c r="AC380" s="106"/>
      <c r="AD380" s="106"/>
      <c r="AE380" s="106"/>
      <c r="AF380" s="106"/>
      <c r="AG380" s="106"/>
      <c r="AH380" s="106"/>
      <c r="AI380" s="106"/>
      <c r="AJ380" s="168" t="str">
        <f t="shared" si="38"/>
        <v>MISSING</v>
      </c>
      <c r="AK380" s="167" t="str">
        <f t="shared" si="39"/>
        <v/>
      </c>
      <c r="AL380" s="176" t="str">
        <f t="shared" si="40"/>
        <v>MISSSING</v>
      </c>
      <c r="AM380" s="176" t="str">
        <f t="shared" si="41"/>
        <v>yes</v>
      </c>
      <c r="AN380" s="108"/>
      <c r="AO380" s="108"/>
      <c r="AP380" s="108"/>
      <c r="AQ380" s="127"/>
      <c r="AV380" s="11"/>
      <c r="AW380"/>
    </row>
    <row r="381" spans="2:49">
      <c r="B381" s="114"/>
      <c r="C381" s="108"/>
      <c r="D381" s="106"/>
      <c r="E381" s="106"/>
      <c r="F381" s="106"/>
      <c r="G381" s="106"/>
      <c r="H381" s="106"/>
      <c r="I381" s="106"/>
      <c r="J381" s="106"/>
      <c r="K381" s="106"/>
      <c r="L381" s="106"/>
      <c r="M381" s="106"/>
      <c r="N381" s="106"/>
      <c r="O381" s="106"/>
      <c r="P381" s="108"/>
      <c r="Q381" s="108"/>
      <c r="R381" s="168" t="str">
        <f t="shared" si="36"/>
        <v>MISSING</v>
      </c>
      <c r="S381" s="167" t="str">
        <f t="shared" si="37"/>
        <v/>
      </c>
      <c r="U381" s="172" t="str">
        <f t="shared" si="35"/>
        <v>no</v>
      </c>
      <c r="V381" s="106"/>
      <c r="W381" s="106"/>
      <c r="X381" s="106"/>
      <c r="Y381" s="106"/>
      <c r="Z381" s="106"/>
      <c r="AA381" s="106"/>
      <c r="AB381" s="106"/>
      <c r="AC381" s="106"/>
      <c r="AD381" s="106"/>
      <c r="AE381" s="106"/>
      <c r="AF381" s="106"/>
      <c r="AG381" s="106"/>
      <c r="AH381" s="106"/>
      <c r="AI381" s="106"/>
      <c r="AJ381" s="168" t="str">
        <f t="shared" si="38"/>
        <v>MISSING</v>
      </c>
      <c r="AK381" s="167" t="str">
        <f t="shared" si="39"/>
        <v/>
      </c>
      <c r="AL381" s="176" t="str">
        <f t="shared" si="40"/>
        <v>MISSSING</v>
      </c>
      <c r="AM381" s="176" t="str">
        <f t="shared" si="41"/>
        <v>yes</v>
      </c>
      <c r="AN381" s="108"/>
      <c r="AO381" s="108"/>
      <c r="AP381" s="108"/>
      <c r="AQ381" s="127"/>
      <c r="AV381" s="11"/>
      <c r="AW381"/>
    </row>
    <row r="382" spans="2:49">
      <c r="B382" s="114"/>
      <c r="C382" s="108"/>
      <c r="D382" s="106"/>
      <c r="E382" s="106"/>
      <c r="F382" s="106"/>
      <c r="G382" s="106"/>
      <c r="H382" s="106"/>
      <c r="I382" s="106"/>
      <c r="J382" s="106"/>
      <c r="K382" s="106"/>
      <c r="L382" s="106"/>
      <c r="M382" s="106"/>
      <c r="N382" s="106"/>
      <c r="O382" s="106"/>
      <c r="P382" s="108"/>
      <c r="Q382" s="108"/>
      <c r="R382" s="168" t="str">
        <f t="shared" si="36"/>
        <v>MISSING</v>
      </c>
      <c r="S382" s="167" t="str">
        <f t="shared" si="37"/>
        <v/>
      </c>
      <c r="U382" s="172" t="str">
        <f t="shared" si="35"/>
        <v>no</v>
      </c>
      <c r="V382" s="106"/>
      <c r="W382" s="106"/>
      <c r="X382" s="106"/>
      <c r="Y382" s="106"/>
      <c r="Z382" s="106"/>
      <c r="AA382" s="106"/>
      <c r="AB382" s="106"/>
      <c r="AC382" s="106"/>
      <c r="AD382" s="106"/>
      <c r="AE382" s="106"/>
      <c r="AF382" s="106"/>
      <c r="AG382" s="106"/>
      <c r="AH382" s="106"/>
      <c r="AI382" s="106"/>
      <c r="AJ382" s="168" t="str">
        <f t="shared" si="38"/>
        <v>MISSING</v>
      </c>
      <c r="AK382" s="167" t="str">
        <f t="shared" si="39"/>
        <v/>
      </c>
      <c r="AL382" s="176" t="str">
        <f t="shared" si="40"/>
        <v>MISSSING</v>
      </c>
      <c r="AM382" s="176" t="str">
        <f t="shared" si="41"/>
        <v>yes</v>
      </c>
      <c r="AN382" s="108"/>
      <c r="AO382" s="108"/>
      <c r="AP382" s="108"/>
      <c r="AQ382" s="127"/>
      <c r="AV382" s="11"/>
      <c r="AW382"/>
    </row>
    <row r="383" spans="2:49">
      <c r="B383" s="114"/>
      <c r="C383" s="108"/>
      <c r="D383" s="106"/>
      <c r="E383" s="106"/>
      <c r="F383" s="106"/>
      <c r="G383" s="106"/>
      <c r="H383" s="106"/>
      <c r="I383" s="106"/>
      <c r="J383" s="106"/>
      <c r="K383" s="106"/>
      <c r="L383" s="106"/>
      <c r="M383" s="106"/>
      <c r="N383" s="106"/>
      <c r="O383" s="106"/>
      <c r="P383" s="108"/>
      <c r="Q383" s="108"/>
      <c r="R383" s="168" t="str">
        <f t="shared" si="36"/>
        <v>MISSING</v>
      </c>
      <c r="S383" s="167" t="str">
        <f t="shared" si="37"/>
        <v/>
      </c>
      <c r="U383" s="172" t="str">
        <f t="shared" si="35"/>
        <v>no</v>
      </c>
      <c r="V383" s="106"/>
      <c r="W383" s="106"/>
      <c r="X383" s="106"/>
      <c r="Y383" s="106"/>
      <c r="Z383" s="106"/>
      <c r="AA383" s="106"/>
      <c r="AB383" s="106"/>
      <c r="AC383" s="106"/>
      <c r="AD383" s="106"/>
      <c r="AE383" s="106"/>
      <c r="AF383" s="106"/>
      <c r="AG383" s="106"/>
      <c r="AH383" s="106"/>
      <c r="AI383" s="106"/>
      <c r="AJ383" s="168" t="str">
        <f t="shared" si="38"/>
        <v>MISSING</v>
      </c>
      <c r="AK383" s="167" t="str">
        <f t="shared" si="39"/>
        <v/>
      </c>
      <c r="AL383" s="176" t="str">
        <f t="shared" si="40"/>
        <v>MISSSING</v>
      </c>
      <c r="AM383" s="176" t="str">
        <f t="shared" si="41"/>
        <v>yes</v>
      </c>
      <c r="AN383" s="108"/>
      <c r="AO383" s="108"/>
      <c r="AP383" s="108"/>
      <c r="AQ383" s="127"/>
      <c r="AV383" s="11"/>
      <c r="AW383"/>
    </row>
    <row r="384" spans="2:49">
      <c r="B384" s="114"/>
      <c r="C384" s="108"/>
      <c r="D384" s="106"/>
      <c r="E384" s="106"/>
      <c r="F384" s="106"/>
      <c r="G384" s="106"/>
      <c r="H384" s="106"/>
      <c r="I384" s="106"/>
      <c r="J384" s="106"/>
      <c r="K384" s="106"/>
      <c r="L384" s="106"/>
      <c r="M384" s="106"/>
      <c r="N384" s="106"/>
      <c r="O384" s="106"/>
      <c r="P384" s="108"/>
      <c r="Q384" s="108"/>
      <c r="R384" s="168" t="str">
        <f t="shared" si="36"/>
        <v>MISSING</v>
      </c>
      <c r="S384" s="167" t="str">
        <f t="shared" si="37"/>
        <v/>
      </c>
      <c r="U384" s="172" t="str">
        <f t="shared" si="35"/>
        <v>no</v>
      </c>
      <c r="V384" s="106"/>
      <c r="W384" s="106"/>
      <c r="X384" s="106"/>
      <c r="Y384" s="106"/>
      <c r="Z384" s="106"/>
      <c r="AA384" s="106"/>
      <c r="AB384" s="106"/>
      <c r="AC384" s="106"/>
      <c r="AD384" s="106"/>
      <c r="AE384" s="106"/>
      <c r="AF384" s="106"/>
      <c r="AG384" s="106"/>
      <c r="AH384" s="106"/>
      <c r="AI384" s="106"/>
      <c r="AJ384" s="168" t="str">
        <f t="shared" si="38"/>
        <v>MISSING</v>
      </c>
      <c r="AK384" s="167" t="str">
        <f t="shared" si="39"/>
        <v/>
      </c>
      <c r="AL384" s="176" t="str">
        <f t="shared" si="40"/>
        <v>MISSSING</v>
      </c>
      <c r="AM384" s="176" t="str">
        <f t="shared" si="41"/>
        <v>yes</v>
      </c>
      <c r="AN384" s="108"/>
      <c r="AO384" s="108"/>
      <c r="AP384" s="108"/>
      <c r="AQ384" s="127"/>
      <c r="AV384" s="11"/>
      <c r="AW384"/>
    </row>
    <row r="385" spans="2:49">
      <c r="B385" s="114"/>
      <c r="C385" s="108"/>
      <c r="D385" s="106"/>
      <c r="E385" s="106"/>
      <c r="F385" s="106"/>
      <c r="G385" s="106"/>
      <c r="H385" s="106"/>
      <c r="I385" s="106"/>
      <c r="J385" s="106"/>
      <c r="K385" s="106"/>
      <c r="L385" s="106"/>
      <c r="M385" s="106"/>
      <c r="N385" s="106"/>
      <c r="O385" s="106"/>
      <c r="P385" s="108"/>
      <c r="Q385" s="108"/>
      <c r="R385" s="168" t="str">
        <f t="shared" si="36"/>
        <v>MISSING</v>
      </c>
      <c r="S385" s="167" t="str">
        <f t="shared" si="37"/>
        <v/>
      </c>
      <c r="U385" s="172" t="str">
        <f t="shared" si="35"/>
        <v>no</v>
      </c>
      <c r="V385" s="106"/>
      <c r="W385" s="106"/>
      <c r="X385" s="106"/>
      <c r="Y385" s="106"/>
      <c r="Z385" s="106"/>
      <c r="AA385" s="106"/>
      <c r="AB385" s="106"/>
      <c r="AC385" s="106"/>
      <c r="AD385" s="106"/>
      <c r="AE385" s="106"/>
      <c r="AF385" s="106"/>
      <c r="AG385" s="106"/>
      <c r="AH385" s="106"/>
      <c r="AI385" s="106"/>
      <c r="AJ385" s="168" t="str">
        <f t="shared" si="38"/>
        <v>MISSING</v>
      </c>
      <c r="AK385" s="167" t="str">
        <f t="shared" si="39"/>
        <v/>
      </c>
      <c r="AL385" s="176" t="str">
        <f t="shared" si="40"/>
        <v>MISSSING</v>
      </c>
      <c r="AM385" s="176" t="str">
        <f t="shared" si="41"/>
        <v>yes</v>
      </c>
      <c r="AN385" s="108"/>
      <c r="AO385" s="108"/>
      <c r="AP385" s="108"/>
      <c r="AQ385" s="127"/>
      <c r="AV385" s="11"/>
      <c r="AW385"/>
    </row>
    <row r="386" spans="2:49">
      <c r="B386" s="114"/>
      <c r="C386" s="108"/>
      <c r="D386" s="106"/>
      <c r="E386" s="106"/>
      <c r="F386" s="106"/>
      <c r="G386" s="106"/>
      <c r="H386" s="106"/>
      <c r="I386" s="106"/>
      <c r="J386" s="106"/>
      <c r="K386" s="106"/>
      <c r="L386" s="106"/>
      <c r="M386" s="106"/>
      <c r="N386" s="106"/>
      <c r="O386" s="106"/>
      <c r="P386" s="108"/>
      <c r="Q386" s="108"/>
      <c r="R386" s="168" t="str">
        <f t="shared" si="36"/>
        <v>MISSING</v>
      </c>
      <c r="S386" s="167" t="str">
        <f t="shared" si="37"/>
        <v/>
      </c>
      <c r="U386" s="172" t="str">
        <f t="shared" si="35"/>
        <v>no</v>
      </c>
      <c r="V386" s="106"/>
      <c r="W386" s="106"/>
      <c r="X386" s="106"/>
      <c r="Y386" s="106"/>
      <c r="Z386" s="106"/>
      <c r="AA386" s="106"/>
      <c r="AB386" s="106"/>
      <c r="AC386" s="106"/>
      <c r="AD386" s="106"/>
      <c r="AE386" s="106"/>
      <c r="AF386" s="106"/>
      <c r="AG386" s="106"/>
      <c r="AH386" s="106"/>
      <c r="AI386" s="106"/>
      <c r="AJ386" s="168" t="str">
        <f t="shared" si="38"/>
        <v>MISSING</v>
      </c>
      <c r="AK386" s="167" t="str">
        <f t="shared" si="39"/>
        <v/>
      </c>
      <c r="AL386" s="176" t="str">
        <f t="shared" si="40"/>
        <v>MISSSING</v>
      </c>
      <c r="AM386" s="176" t="str">
        <f t="shared" si="41"/>
        <v>yes</v>
      </c>
      <c r="AN386" s="108"/>
      <c r="AO386" s="108"/>
      <c r="AP386" s="108"/>
      <c r="AQ386" s="127"/>
      <c r="AV386" s="11"/>
      <c r="AW386"/>
    </row>
    <row r="387" spans="2:49">
      <c r="B387" s="114"/>
      <c r="C387" s="108"/>
      <c r="D387" s="106"/>
      <c r="E387" s="106"/>
      <c r="F387" s="106"/>
      <c r="G387" s="106"/>
      <c r="H387" s="106"/>
      <c r="I387" s="106"/>
      <c r="J387" s="106"/>
      <c r="K387" s="106"/>
      <c r="L387" s="106"/>
      <c r="M387" s="106"/>
      <c r="N387" s="106"/>
      <c r="O387" s="106"/>
      <c r="P387" s="108"/>
      <c r="Q387" s="108"/>
      <c r="R387" s="168" t="str">
        <f t="shared" si="36"/>
        <v>MISSING</v>
      </c>
      <c r="S387" s="167" t="str">
        <f t="shared" si="37"/>
        <v/>
      </c>
      <c r="U387" s="172" t="str">
        <f t="shared" ref="U387:U402" si="42">IF(T387-I387&gt;13,"yes","no")</f>
        <v>no</v>
      </c>
      <c r="V387" s="106"/>
      <c r="W387" s="106"/>
      <c r="X387" s="106"/>
      <c r="Y387" s="106"/>
      <c r="Z387" s="106"/>
      <c r="AA387" s="106"/>
      <c r="AB387" s="106"/>
      <c r="AC387" s="106"/>
      <c r="AD387" s="106"/>
      <c r="AE387" s="106"/>
      <c r="AF387" s="106"/>
      <c r="AG387" s="106"/>
      <c r="AH387" s="106"/>
      <c r="AI387" s="106"/>
      <c r="AJ387" s="168" t="str">
        <f t="shared" si="38"/>
        <v>MISSING</v>
      </c>
      <c r="AK387" s="167" t="str">
        <f t="shared" si="39"/>
        <v/>
      </c>
      <c r="AL387" s="176" t="str">
        <f t="shared" si="40"/>
        <v>MISSSING</v>
      </c>
      <c r="AM387" s="176" t="str">
        <f t="shared" si="41"/>
        <v>yes</v>
      </c>
      <c r="AN387" s="108"/>
      <c r="AO387" s="108"/>
      <c r="AP387" s="108"/>
      <c r="AQ387" s="127"/>
      <c r="AV387" s="11"/>
      <c r="AW387"/>
    </row>
    <row r="388" spans="2:49">
      <c r="B388" s="114"/>
      <c r="C388" s="108"/>
      <c r="D388" s="106"/>
      <c r="E388" s="106"/>
      <c r="F388" s="106"/>
      <c r="G388" s="106"/>
      <c r="H388" s="106"/>
      <c r="I388" s="106"/>
      <c r="J388" s="106"/>
      <c r="K388" s="106"/>
      <c r="L388" s="106"/>
      <c r="M388" s="106"/>
      <c r="N388" s="106"/>
      <c r="O388" s="106"/>
      <c r="P388" s="108"/>
      <c r="Q388" s="108"/>
      <c r="R388" s="168" t="str">
        <f t="shared" ref="R388:R402" si="43">IF((COUNTBLANK(D388:Q388))&lt;4,(AVERAGE(D388:Q388)*14),"MISSING")</f>
        <v>MISSING</v>
      </c>
      <c r="S388" s="167" t="str">
        <f t="shared" ref="S388:S402" si="44">IF(R388="MISSING","",IF(R388&lt;42,"low",IF(R388&lt;58,"moderate",IF(R388&gt;=58,"high",""))))</f>
        <v/>
      </c>
      <c r="U388" s="172" t="str">
        <f t="shared" si="42"/>
        <v>no</v>
      </c>
      <c r="V388" s="106"/>
      <c r="W388" s="106"/>
      <c r="X388" s="106"/>
      <c r="Y388" s="106"/>
      <c r="Z388" s="106"/>
      <c r="AA388" s="106"/>
      <c r="AB388" s="106"/>
      <c r="AC388" s="106"/>
      <c r="AD388" s="106"/>
      <c r="AE388" s="106"/>
      <c r="AF388" s="106"/>
      <c r="AG388" s="106"/>
      <c r="AH388" s="106"/>
      <c r="AI388" s="106"/>
      <c r="AJ388" s="168" t="str">
        <f t="shared" ref="AJ388:AJ402" si="45">IF((COUNTBLANK(V388:AI388))&lt;4,(AVERAGE(V388:AI388)*14),"MISSING")</f>
        <v>MISSING</v>
      </c>
      <c r="AK388" s="167" t="str">
        <f t="shared" ref="AK388:AK402" si="46">IF(AJ388="MISSING","",IF(AJ388&lt;42,"low",IF(AJ388&lt;58,"moderate",IF(AJ388&gt;=58,"high",""))))</f>
        <v/>
      </c>
      <c r="AL388" s="176" t="str">
        <f t="shared" ref="AL388:AL402" si="47">IFERROR(VALUE(AJ388)-VALUE(R388),"MISSSING")</f>
        <v>MISSSING</v>
      </c>
      <c r="AM388" s="176" t="str">
        <f t="shared" ref="AM388:AM402" si="48">IF(AL388&gt;2,"yes","no")</f>
        <v>yes</v>
      </c>
      <c r="AN388" s="108"/>
      <c r="AO388" s="108"/>
      <c r="AP388" s="108"/>
      <c r="AQ388" s="127"/>
      <c r="AV388" s="11"/>
      <c r="AW388"/>
    </row>
    <row r="389" spans="2:49">
      <c r="B389" s="114"/>
      <c r="C389" s="108"/>
      <c r="D389" s="106"/>
      <c r="E389" s="106"/>
      <c r="F389" s="106"/>
      <c r="G389" s="106"/>
      <c r="H389" s="106"/>
      <c r="I389" s="106"/>
      <c r="J389" s="106"/>
      <c r="K389" s="106"/>
      <c r="L389" s="106"/>
      <c r="M389" s="106"/>
      <c r="N389" s="106"/>
      <c r="O389" s="106"/>
      <c r="P389" s="108"/>
      <c r="Q389" s="108"/>
      <c r="R389" s="168" t="str">
        <f t="shared" si="43"/>
        <v>MISSING</v>
      </c>
      <c r="S389" s="167" t="str">
        <f t="shared" si="44"/>
        <v/>
      </c>
      <c r="U389" s="172" t="str">
        <f t="shared" si="42"/>
        <v>no</v>
      </c>
      <c r="V389" s="106"/>
      <c r="W389" s="106"/>
      <c r="X389" s="106"/>
      <c r="Y389" s="106"/>
      <c r="Z389" s="106"/>
      <c r="AA389" s="106"/>
      <c r="AB389" s="106"/>
      <c r="AC389" s="106"/>
      <c r="AD389" s="106"/>
      <c r="AE389" s="106"/>
      <c r="AF389" s="106"/>
      <c r="AG389" s="106"/>
      <c r="AH389" s="106"/>
      <c r="AI389" s="106"/>
      <c r="AJ389" s="168" t="str">
        <f t="shared" si="45"/>
        <v>MISSING</v>
      </c>
      <c r="AK389" s="167" t="str">
        <f t="shared" si="46"/>
        <v/>
      </c>
      <c r="AL389" s="176" t="str">
        <f t="shared" si="47"/>
        <v>MISSSING</v>
      </c>
      <c r="AM389" s="176" t="str">
        <f t="shared" si="48"/>
        <v>yes</v>
      </c>
      <c r="AN389" s="108"/>
      <c r="AO389" s="108"/>
      <c r="AP389" s="108"/>
      <c r="AQ389" s="127"/>
      <c r="AV389" s="11"/>
      <c r="AW389"/>
    </row>
    <row r="390" spans="2:49">
      <c r="B390" s="114"/>
      <c r="C390" s="108"/>
      <c r="D390" s="106"/>
      <c r="E390" s="106"/>
      <c r="F390" s="106"/>
      <c r="G390" s="106"/>
      <c r="H390" s="106"/>
      <c r="I390" s="106"/>
      <c r="J390" s="106"/>
      <c r="K390" s="106"/>
      <c r="L390" s="106"/>
      <c r="M390" s="106"/>
      <c r="N390" s="106"/>
      <c r="O390" s="106"/>
      <c r="P390" s="108"/>
      <c r="Q390" s="108"/>
      <c r="R390" s="168" t="str">
        <f t="shared" si="43"/>
        <v>MISSING</v>
      </c>
      <c r="S390" s="167" t="str">
        <f t="shared" si="44"/>
        <v/>
      </c>
      <c r="U390" s="172" t="str">
        <f t="shared" si="42"/>
        <v>no</v>
      </c>
      <c r="V390" s="106"/>
      <c r="W390" s="106"/>
      <c r="X390" s="106"/>
      <c r="Y390" s="106"/>
      <c r="Z390" s="106"/>
      <c r="AA390" s="106"/>
      <c r="AB390" s="106"/>
      <c r="AC390" s="106"/>
      <c r="AD390" s="106"/>
      <c r="AE390" s="106"/>
      <c r="AF390" s="106"/>
      <c r="AG390" s="106"/>
      <c r="AH390" s="106"/>
      <c r="AI390" s="106"/>
      <c r="AJ390" s="168" t="str">
        <f t="shared" si="45"/>
        <v>MISSING</v>
      </c>
      <c r="AK390" s="167" t="str">
        <f t="shared" si="46"/>
        <v/>
      </c>
      <c r="AL390" s="176" t="str">
        <f t="shared" si="47"/>
        <v>MISSSING</v>
      </c>
      <c r="AM390" s="176" t="str">
        <f t="shared" si="48"/>
        <v>yes</v>
      </c>
      <c r="AN390" s="108"/>
      <c r="AO390" s="108"/>
      <c r="AP390" s="108"/>
      <c r="AQ390" s="127"/>
      <c r="AV390" s="11"/>
      <c r="AW390"/>
    </row>
    <row r="391" spans="2:49">
      <c r="B391" s="114"/>
      <c r="C391" s="108"/>
      <c r="D391" s="106"/>
      <c r="E391" s="106"/>
      <c r="F391" s="106"/>
      <c r="G391" s="106"/>
      <c r="H391" s="106"/>
      <c r="I391" s="106"/>
      <c r="J391" s="106"/>
      <c r="K391" s="106"/>
      <c r="L391" s="106"/>
      <c r="M391" s="106"/>
      <c r="N391" s="106"/>
      <c r="O391" s="106"/>
      <c r="P391" s="108"/>
      <c r="Q391" s="108"/>
      <c r="R391" s="168" t="str">
        <f t="shared" si="43"/>
        <v>MISSING</v>
      </c>
      <c r="S391" s="167" t="str">
        <f t="shared" si="44"/>
        <v/>
      </c>
      <c r="U391" s="172" t="str">
        <f t="shared" si="42"/>
        <v>no</v>
      </c>
      <c r="V391" s="106"/>
      <c r="W391" s="106"/>
      <c r="X391" s="106"/>
      <c r="Y391" s="106"/>
      <c r="Z391" s="106"/>
      <c r="AA391" s="106"/>
      <c r="AB391" s="106"/>
      <c r="AC391" s="106"/>
      <c r="AD391" s="106"/>
      <c r="AE391" s="106"/>
      <c r="AF391" s="106"/>
      <c r="AG391" s="106"/>
      <c r="AH391" s="106"/>
      <c r="AI391" s="106"/>
      <c r="AJ391" s="168" t="str">
        <f t="shared" si="45"/>
        <v>MISSING</v>
      </c>
      <c r="AK391" s="167" t="str">
        <f t="shared" si="46"/>
        <v/>
      </c>
      <c r="AL391" s="176" t="str">
        <f t="shared" si="47"/>
        <v>MISSSING</v>
      </c>
      <c r="AM391" s="176" t="str">
        <f t="shared" si="48"/>
        <v>yes</v>
      </c>
      <c r="AN391" s="108"/>
      <c r="AO391" s="108"/>
      <c r="AP391" s="108"/>
      <c r="AQ391" s="127"/>
      <c r="AV391" s="11"/>
      <c r="AW391"/>
    </row>
    <row r="392" spans="2:49">
      <c r="B392" s="114"/>
      <c r="C392" s="108"/>
      <c r="D392" s="106"/>
      <c r="E392" s="106"/>
      <c r="F392" s="106"/>
      <c r="G392" s="106"/>
      <c r="H392" s="106"/>
      <c r="I392" s="106"/>
      <c r="J392" s="106"/>
      <c r="K392" s="106"/>
      <c r="L392" s="106"/>
      <c r="M392" s="106"/>
      <c r="N392" s="106"/>
      <c r="O392" s="106"/>
      <c r="P392" s="108"/>
      <c r="Q392" s="108"/>
      <c r="R392" s="168" t="str">
        <f t="shared" si="43"/>
        <v>MISSING</v>
      </c>
      <c r="S392" s="167" t="str">
        <f t="shared" si="44"/>
        <v/>
      </c>
      <c r="U392" s="172" t="str">
        <f t="shared" si="42"/>
        <v>no</v>
      </c>
      <c r="V392" s="106"/>
      <c r="W392" s="106"/>
      <c r="X392" s="106"/>
      <c r="Y392" s="106"/>
      <c r="Z392" s="106"/>
      <c r="AA392" s="106"/>
      <c r="AB392" s="106"/>
      <c r="AC392" s="106"/>
      <c r="AD392" s="106"/>
      <c r="AE392" s="106"/>
      <c r="AF392" s="106"/>
      <c r="AG392" s="106"/>
      <c r="AH392" s="106"/>
      <c r="AI392" s="106"/>
      <c r="AJ392" s="168" t="str">
        <f t="shared" si="45"/>
        <v>MISSING</v>
      </c>
      <c r="AK392" s="167" t="str">
        <f t="shared" si="46"/>
        <v/>
      </c>
      <c r="AL392" s="176" t="str">
        <f t="shared" si="47"/>
        <v>MISSSING</v>
      </c>
      <c r="AM392" s="176" t="str">
        <f t="shared" si="48"/>
        <v>yes</v>
      </c>
      <c r="AN392" s="108"/>
      <c r="AO392" s="108"/>
      <c r="AP392" s="108"/>
      <c r="AQ392" s="127"/>
      <c r="AV392" s="11"/>
      <c r="AW392"/>
    </row>
    <row r="393" spans="2:49">
      <c r="B393" s="114"/>
      <c r="C393" s="108"/>
      <c r="D393" s="106"/>
      <c r="E393" s="106"/>
      <c r="F393" s="106"/>
      <c r="G393" s="106"/>
      <c r="H393" s="106"/>
      <c r="I393" s="106"/>
      <c r="J393" s="106"/>
      <c r="K393" s="106"/>
      <c r="L393" s="106"/>
      <c r="M393" s="106"/>
      <c r="N393" s="106"/>
      <c r="O393" s="106"/>
      <c r="P393" s="108"/>
      <c r="Q393" s="108"/>
      <c r="R393" s="168" t="str">
        <f t="shared" si="43"/>
        <v>MISSING</v>
      </c>
      <c r="S393" s="167" t="str">
        <f t="shared" si="44"/>
        <v/>
      </c>
      <c r="U393" s="172" t="str">
        <f t="shared" si="42"/>
        <v>no</v>
      </c>
      <c r="V393" s="106"/>
      <c r="W393" s="106"/>
      <c r="X393" s="106"/>
      <c r="Y393" s="106"/>
      <c r="Z393" s="106"/>
      <c r="AA393" s="106"/>
      <c r="AB393" s="106"/>
      <c r="AC393" s="106"/>
      <c r="AD393" s="106"/>
      <c r="AE393" s="106"/>
      <c r="AF393" s="106"/>
      <c r="AG393" s="106"/>
      <c r="AH393" s="106"/>
      <c r="AI393" s="106"/>
      <c r="AJ393" s="168" t="str">
        <f t="shared" si="45"/>
        <v>MISSING</v>
      </c>
      <c r="AK393" s="167" t="str">
        <f t="shared" si="46"/>
        <v/>
      </c>
      <c r="AL393" s="176" t="str">
        <f t="shared" si="47"/>
        <v>MISSSING</v>
      </c>
      <c r="AM393" s="176" t="str">
        <f t="shared" si="48"/>
        <v>yes</v>
      </c>
      <c r="AN393" s="108"/>
      <c r="AO393" s="108"/>
      <c r="AP393" s="108"/>
      <c r="AQ393" s="127"/>
      <c r="AV393" s="11"/>
      <c r="AW393"/>
    </row>
    <row r="394" spans="2:49">
      <c r="B394" s="114"/>
      <c r="C394" s="108"/>
      <c r="D394" s="106"/>
      <c r="E394" s="106"/>
      <c r="F394" s="106"/>
      <c r="G394" s="106"/>
      <c r="H394" s="106"/>
      <c r="I394" s="106"/>
      <c r="J394" s="106"/>
      <c r="K394" s="106"/>
      <c r="L394" s="106"/>
      <c r="M394" s="106"/>
      <c r="N394" s="106"/>
      <c r="O394" s="106"/>
      <c r="P394" s="108"/>
      <c r="Q394" s="108"/>
      <c r="R394" s="168" t="str">
        <f t="shared" si="43"/>
        <v>MISSING</v>
      </c>
      <c r="S394" s="167" t="str">
        <f t="shared" si="44"/>
        <v/>
      </c>
      <c r="U394" s="172" t="str">
        <f t="shared" si="42"/>
        <v>no</v>
      </c>
      <c r="V394" s="106"/>
      <c r="W394" s="106"/>
      <c r="X394" s="106"/>
      <c r="Y394" s="106"/>
      <c r="Z394" s="106"/>
      <c r="AA394" s="106"/>
      <c r="AB394" s="106"/>
      <c r="AC394" s="106"/>
      <c r="AD394" s="106"/>
      <c r="AE394" s="106"/>
      <c r="AF394" s="106"/>
      <c r="AG394" s="106"/>
      <c r="AH394" s="106"/>
      <c r="AI394" s="106"/>
      <c r="AJ394" s="168" t="str">
        <f t="shared" si="45"/>
        <v>MISSING</v>
      </c>
      <c r="AK394" s="167" t="str">
        <f t="shared" si="46"/>
        <v/>
      </c>
      <c r="AL394" s="176" t="str">
        <f t="shared" si="47"/>
        <v>MISSSING</v>
      </c>
      <c r="AM394" s="176" t="str">
        <f t="shared" si="48"/>
        <v>yes</v>
      </c>
      <c r="AN394" s="108"/>
      <c r="AO394" s="108"/>
      <c r="AP394" s="108"/>
      <c r="AQ394" s="127"/>
      <c r="AV394" s="11"/>
      <c r="AW394"/>
    </row>
    <row r="395" spans="2:49">
      <c r="B395" s="114"/>
      <c r="C395" s="108"/>
      <c r="D395" s="106"/>
      <c r="E395" s="106"/>
      <c r="F395" s="106"/>
      <c r="G395" s="106"/>
      <c r="H395" s="106"/>
      <c r="I395" s="106"/>
      <c r="J395" s="106"/>
      <c r="K395" s="106"/>
      <c r="L395" s="106"/>
      <c r="M395" s="106"/>
      <c r="N395" s="106"/>
      <c r="O395" s="106"/>
      <c r="P395" s="108"/>
      <c r="Q395" s="108"/>
      <c r="R395" s="168" t="str">
        <f t="shared" si="43"/>
        <v>MISSING</v>
      </c>
      <c r="S395" s="167" t="str">
        <f t="shared" si="44"/>
        <v/>
      </c>
      <c r="U395" s="172" t="str">
        <f t="shared" si="42"/>
        <v>no</v>
      </c>
      <c r="V395" s="106"/>
      <c r="W395" s="106"/>
      <c r="X395" s="106"/>
      <c r="Y395" s="106"/>
      <c r="Z395" s="106"/>
      <c r="AA395" s="106"/>
      <c r="AB395" s="106"/>
      <c r="AC395" s="106"/>
      <c r="AD395" s="106"/>
      <c r="AE395" s="106"/>
      <c r="AF395" s="106"/>
      <c r="AG395" s="106"/>
      <c r="AH395" s="106"/>
      <c r="AI395" s="106"/>
      <c r="AJ395" s="168" t="str">
        <f t="shared" si="45"/>
        <v>MISSING</v>
      </c>
      <c r="AK395" s="167" t="str">
        <f t="shared" si="46"/>
        <v/>
      </c>
      <c r="AL395" s="176" t="str">
        <f t="shared" si="47"/>
        <v>MISSSING</v>
      </c>
      <c r="AM395" s="176" t="str">
        <f t="shared" si="48"/>
        <v>yes</v>
      </c>
      <c r="AN395" s="108"/>
      <c r="AO395" s="108"/>
      <c r="AP395" s="108"/>
      <c r="AQ395" s="127"/>
      <c r="AV395" s="11"/>
      <c r="AW395"/>
    </row>
    <row r="396" spans="2:49">
      <c r="B396" s="114"/>
      <c r="C396" s="108"/>
      <c r="D396" s="106"/>
      <c r="E396" s="106"/>
      <c r="F396" s="106"/>
      <c r="G396" s="106"/>
      <c r="H396" s="106"/>
      <c r="I396" s="106"/>
      <c r="J396" s="106"/>
      <c r="K396" s="106"/>
      <c r="L396" s="106"/>
      <c r="M396" s="106"/>
      <c r="N396" s="106"/>
      <c r="O396" s="106"/>
      <c r="P396" s="108"/>
      <c r="Q396" s="108"/>
      <c r="R396" s="168" t="str">
        <f t="shared" si="43"/>
        <v>MISSING</v>
      </c>
      <c r="S396" s="167" t="str">
        <f t="shared" si="44"/>
        <v/>
      </c>
      <c r="U396" s="172" t="str">
        <f t="shared" si="42"/>
        <v>no</v>
      </c>
      <c r="V396" s="106"/>
      <c r="W396" s="106"/>
      <c r="X396" s="106"/>
      <c r="Y396" s="106"/>
      <c r="Z396" s="106"/>
      <c r="AA396" s="106"/>
      <c r="AB396" s="106"/>
      <c r="AC396" s="106"/>
      <c r="AD396" s="106"/>
      <c r="AE396" s="106"/>
      <c r="AF396" s="106"/>
      <c r="AG396" s="106"/>
      <c r="AH396" s="106"/>
      <c r="AI396" s="106"/>
      <c r="AJ396" s="168" t="str">
        <f t="shared" si="45"/>
        <v>MISSING</v>
      </c>
      <c r="AK396" s="167" t="str">
        <f t="shared" si="46"/>
        <v/>
      </c>
      <c r="AL396" s="176" t="str">
        <f t="shared" si="47"/>
        <v>MISSSING</v>
      </c>
      <c r="AM396" s="176" t="str">
        <f t="shared" si="48"/>
        <v>yes</v>
      </c>
      <c r="AN396" s="108"/>
      <c r="AO396" s="108"/>
      <c r="AP396" s="108"/>
      <c r="AQ396" s="127"/>
      <c r="AV396" s="11"/>
      <c r="AW396"/>
    </row>
    <row r="397" spans="2:49">
      <c r="B397" s="114"/>
      <c r="C397" s="108"/>
      <c r="D397" s="106"/>
      <c r="E397" s="106"/>
      <c r="F397" s="106"/>
      <c r="G397" s="106"/>
      <c r="H397" s="106"/>
      <c r="I397" s="106"/>
      <c r="J397" s="106"/>
      <c r="K397" s="106"/>
      <c r="L397" s="106"/>
      <c r="M397" s="106"/>
      <c r="N397" s="106"/>
      <c r="O397" s="106"/>
      <c r="P397" s="108"/>
      <c r="Q397" s="108"/>
      <c r="R397" s="168" t="str">
        <f t="shared" si="43"/>
        <v>MISSING</v>
      </c>
      <c r="S397" s="167" t="str">
        <f t="shared" si="44"/>
        <v/>
      </c>
      <c r="U397" s="172" t="str">
        <f t="shared" si="42"/>
        <v>no</v>
      </c>
      <c r="V397" s="106"/>
      <c r="W397" s="106"/>
      <c r="X397" s="106"/>
      <c r="Y397" s="106"/>
      <c r="Z397" s="106"/>
      <c r="AA397" s="106"/>
      <c r="AB397" s="106"/>
      <c r="AC397" s="106"/>
      <c r="AD397" s="106"/>
      <c r="AE397" s="106"/>
      <c r="AF397" s="106"/>
      <c r="AG397" s="106"/>
      <c r="AH397" s="106"/>
      <c r="AI397" s="106"/>
      <c r="AJ397" s="168" t="str">
        <f t="shared" si="45"/>
        <v>MISSING</v>
      </c>
      <c r="AK397" s="167" t="str">
        <f t="shared" si="46"/>
        <v/>
      </c>
      <c r="AL397" s="176" t="str">
        <f t="shared" si="47"/>
        <v>MISSSING</v>
      </c>
      <c r="AM397" s="176" t="str">
        <f t="shared" si="48"/>
        <v>yes</v>
      </c>
      <c r="AN397" s="108"/>
      <c r="AO397" s="108"/>
      <c r="AP397" s="108"/>
      <c r="AQ397" s="127"/>
      <c r="AV397" s="11"/>
      <c r="AW397"/>
    </row>
    <row r="398" spans="2:49">
      <c r="B398" s="114"/>
      <c r="C398" s="108"/>
      <c r="D398" s="106"/>
      <c r="E398" s="106"/>
      <c r="F398" s="106"/>
      <c r="G398" s="106"/>
      <c r="H398" s="106"/>
      <c r="I398" s="106"/>
      <c r="J398" s="106"/>
      <c r="K398" s="106"/>
      <c r="L398" s="106"/>
      <c r="M398" s="106"/>
      <c r="N398" s="106"/>
      <c r="O398" s="106"/>
      <c r="P398" s="108"/>
      <c r="Q398" s="108"/>
      <c r="R398" s="168" t="str">
        <f t="shared" si="43"/>
        <v>MISSING</v>
      </c>
      <c r="S398" s="167" t="str">
        <f t="shared" si="44"/>
        <v/>
      </c>
      <c r="U398" s="172" t="str">
        <f t="shared" si="42"/>
        <v>no</v>
      </c>
      <c r="V398" s="106"/>
      <c r="W398" s="106"/>
      <c r="X398" s="106"/>
      <c r="Y398" s="106"/>
      <c r="Z398" s="106"/>
      <c r="AA398" s="106"/>
      <c r="AB398" s="106"/>
      <c r="AC398" s="106"/>
      <c r="AD398" s="106"/>
      <c r="AE398" s="106"/>
      <c r="AF398" s="106"/>
      <c r="AG398" s="106"/>
      <c r="AH398" s="106"/>
      <c r="AI398" s="106"/>
      <c r="AJ398" s="168" t="str">
        <f t="shared" si="45"/>
        <v>MISSING</v>
      </c>
      <c r="AK398" s="167" t="str">
        <f t="shared" si="46"/>
        <v/>
      </c>
      <c r="AL398" s="176" t="str">
        <f t="shared" si="47"/>
        <v>MISSSING</v>
      </c>
      <c r="AM398" s="176" t="str">
        <f t="shared" si="48"/>
        <v>yes</v>
      </c>
      <c r="AN398" s="108"/>
      <c r="AO398" s="108"/>
      <c r="AP398" s="108"/>
      <c r="AQ398" s="127"/>
      <c r="AV398" s="11"/>
      <c r="AW398"/>
    </row>
    <row r="399" spans="2:49">
      <c r="B399" s="114"/>
      <c r="C399" s="108"/>
      <c r="D399" s="106"/>
      <c r="E399" s="106"/>
      <c r="F399" s="106"/>
      <c r="G399" s="106"/>
      <c r="H399" s="106"/>
      <c r="I399" s="106"/>
      <c r="J399" s="106"/>
      <c r="K399" s="106"/>
      <c r="L399" s="106"/>
      <c r="M399" s="106"/>
      <c r="N399" s="106"/>
      <c r="O399" s="106"/>
      <c r="P399" s="108"/>
      <c r="Q399" s="108"/>
      <c r="R399" s="168" t="str">
        <f t="shared" si="43"/>
        <v>MISSING</v>
      </c>
      <c r="S399" s="167" t="str">
        <f t="shared" si="44"/>
        <v/>
      </c>
      <c r="U399" s="172" t="str">
        <f t="shared" si="42"/>
        <v>no</v>
      </c>
      <c r="V399" s="106"/>
      <c r="W399" s="106"/>
      <c r="X399" s="106"/>
      <c r="Y399" s="106"/>
      <c r="Z399" s="106"/>
      <c r="AA399" s="106"/>
      <c r="AB399" s="106"/>
      <c r="AC399" s="106"/>
      <c r="AD399" s="106"/>
      <c r="AE399" s="106"/>
      <c r="AF399" s="106"/>
      <c r="AG399" s="106"/>
      <c r="AH399" s="106"/>
      <c r="AI399" s="106"/>
      <c r="AJ399" s="168" t="str">
        <f t="shared" si="45"/>
        <v>MISSING</v>
      </c>
      <c r="AK399" s="167" t="str">
        <f t="shared" si="46"/>
        <v/>
      </c>
      <c r="AL399" s="176" t="str">
        <f t="shared" si="47"/>
        <v>MISSSING</v>
      </c>
      <c r="AM399" s="176" t="str">
        <f t="shared" si="48"/>
        <v>yes</v>
      </c>
      <c r="AN399" s="108"/>
      <c r="AO399" s="108"/>
      <c r="AP399" s="108"/>
      <c r="AQ399" s="127"/>
      <c r="AV399" s="11"/>
      <c r="AW399"/>
    </row>
    <row r="400" spans="2:49">
      <c r="B400" s="114"/>
      <c r="C400" s="108"/>
      <c r="D400" s="106"/>
      <c r="E400" s="106"/>
      <c r="F400" s="106"/>
      <c r="G400" s="106"/>
      <c r="H400" s="106"/>
      <c r="I400" s="106"/>
      <c r="J400" s="106"/>
      <c r="K400" s="106"/>
      <c r="L400" s="106"/>
      <c r="M400" s="106"/>
      <c r="N400" s="106"/>
      <c r="O400" s="106"/>
      <c r="P400" s="108"/>
      <c r="Q400" s="108"/>
      <c r="R400" s="168" t="str">
        <f t="shared" si="43"/>
        <v>MISSING</v>
      </c>
      <c r="S400" s="167" t="str">
        <f t="shared" si="44"/>
        <v/>
      </c>
      <c r="U400" s="172" t="str">
        <f t="shared" si="42"/>
        <v>no</v>
      </c>
      <c r="V400" s="106"/>
      <c r="W400" s="106"/>
      <c r="X400" s="106"/>
      <c r="Y400" s="106"/>
      <c r="Z400" s="106"/>
      <c r="AA400" s="106"/>
      <c r="AB400" s="106"/>
      <c r="AC400" s="106"/>
      <c r="AD400" s="106"/>
      <c r="AE400" s="106"/>
      <c r="AF400" s="106"/>
      <c r="AG400" s="106"/>
      <c r="AH400" s="106"/>
      <c r="AI400" s="106"/>
      <c r="AJ400" s="168" t="str">
        <f t="shared" si="45"/>
        <v>MISSING</v>
      </c>
      <c r="AK400" s="167" t="str">
        <f t="shared" si="46"/>
        <v/>
      </c>
      <c r="AL400" s="176" t="str">
        <f t="shared" si="47"/>
        <v>MISSSING</v>
      </c>
      <c r="AM400" s="176" t="str">
        <f t="shared" si="48"/>
        <v>yes</v>
      </c>
      <c r="AN400" s="108"/>
      <c r="AO400" s="108"/>
      <c r="AP400" s="108"/>
      <c r="AQ400" s="127"/>
      <c r="AV400" s="11"/>
      <c r="AW400"/>
    </row>
    <row r="401" spans="2:49">
      <c r="B401" s="114"/>
      <c r="C401" s="108"/>
      <c r="D401" s="106"/>
      <c r="E401" s="106"/>
      <c r="F401" s="106"/>
      <c r="G401" s="106"/>
      <c r="H401" s="106"/>
      <c r="I401" s="106"/>
      <c r="J401" s="106"/>
      <c r="K401" s="106"/>
      <c r="L401" s="106"/>
      <c r="M401" s="106"/>
      <c r="N401" s="106"/>
      <c r="O401" s="106"/>
      <c r="P401" s="108"/>
      <c r="Q401" s="108"/>
      <c r="R401" s="168" t="str">
        <f t="shared" si="43"/>
        <v>MISSING</v>
      </c>
      <c r="S401" s="167" t="str">
        <f t="shared" si="44"/>
        <v/>
      </c>
      <c r="U401" s="172" t="str">
        <f t="shared" si="42"/>
        <v>no</v>
      </c>
      <c r="V401" s="106"/>
      <c r="W401" s="106"/>
      <c r="X401" s="106"/>
      <c r="Y401" s="106"/>
      <c r="Z401" s="106"/>
      <c r="AA401" s="106"/>
      <c r="AB401" s="106"/>
      <c r="AC401" s="106"/>
      <c r="AD401" s="106"/>
      <c r="AE401" s="106"/>
      <c r="AF401" s="106"/>
      <c r="AG401" s="106"/>
      <c r="AH401" s="106"/>
      <c r="AI401" s="106"/>
      <c r="AJ401" s="168" t="str">
        <f t="shared" si="45"/>
        <v>MISSING</v>
      </c>
      <c r="AK401" s="167" t="str">
        <f t="shared" si="46"/>
        <v/>
      </c>
      <c r="AL401" s="176" t="str">
        <f t="shared" si="47"/>
        <v>MISSSING</v>
      </c>
      <c r="AM401" s="176" t="str">
        <f t="shared" si="48"/>
        <v>yes</v>
      </c>
      <c r="AN401" s="108"/>
      <c r="AO401" s="108"/>
      <c r="AP401" s="108"/>
      <c r="AQ401" s="127"/>
      <c r="AV401" s="11"/>
      <c r="AW401"/>
    </row>
    <row r="402" spans="2:49" ht="12.6" thickBot="1">
      <c r="B402" s="132"/>
      <c r="C402" s="130"/>
      <c r="D402" s="201"/>
      <c r="E402" s="201"/>
      <c r="F402" s="201"/>
      <c r="G402" s="201"/>
      <c r="H402" s="201"/>
      <c r="I402" s="201"/>
      <c r="J402" s="201"/>
      <c r="K402" s="201"/>
      <c r="L402" s="201"/>
      <c r="M402" s="201"/>
      <c r="N402" s="201"/>
      <c r="O402" s="201"/>
      <c r="P402" s="202"/>
      <c r="Q402" s="110"/>
      <c r="R402" s="218" t="str">
        <f t="shared" si="43"/>
        <v>MISSING</v>
      </c>
      <c r="S402" s="167" t="str">
        <f t="shared" si="44"/>
        <v/>
      </c>
      <c r="T402" s="130"/>
      <c r="U402" s="204" t="str">
        <f t="shared" si="42"/>
        <v>no</v>
      </c>
      <c r="V402" s="201"/>
      <c r="W402" s="201"/>
      <c r="X402" s="201"/>
      <c r="Y402" s="201"/>
      <c r="Z402" s="201"/>
      <c r="AA402" s="201"/>
      <c r="AB402" s="201"/>
      <c r="AC402" s="201"/>
      <c r="AD402" s="201"/>
      <c r="AE402" s="201"/>
      <c r="AF402" s="201"/>
      <c r="AG402" s="201"/>
      <c r="AH402" s="201"/>
      <c r="AI402" s="201"/>
      <c r="AJ402" s="203" t="str">
        <f t="shared" si="45"/>
        <v>MISSING</v>
      </c>
      <c r="AK402" s="167" t="str">
        <f t="shared" si="46"/>
        <v/>
      </c>
      <c r="AL402" s="176" t="str">
        <f t="shared" si="47"/>
        <v>MISSSING</v>
      </c>
      <c r="AM402" s="205" t="str">
        <f t="shared" si="48"/>
        <v>yes</v>
      </c>
      <c r="AN402" s="202"/>
      <c r="AO402" s="202"/>
      <c r="AP402" s="202"/>
      <c r="AQ402" s="206"/>
      <c r="AV402" s="11"/>
      <c r="AW402"/>
    </row>
    <row r="403" spans="2:49">
      <c r="AW403"/>
    </row>
    <row r="404" spans="2:49">
      <c r="AW404"/>
    </row>
    <row r="405" spans="2:49">
      <c r="AW405"/>
    </row>
    <row r="406" spans="2:49">
      <c r="AW406"/>
    </row>
    <row r="407" spans="2:49">
      <c r="AW407"/>
    </row>
    <row r="408" spans="2:49">
      <c r="AW408"/>
    </row>
    <row r="409" spans="2:49">
      <c r="AW409"/>
    </row>
    <row r="410" spans="2:49">
      <c r="AW410"/>
    </row>
    <row r="411" spans="2:49">
      <c r="AW411"/>
    </row>
    <row r="412" spans="2:49">
      <c r="AW412"/>
    </row>
    <row r="413" spans="2:49">
      <c r="AW413"/>
    </row>
    <row r="414" spans="2:49">
      <c r="AW414"/>
    </row>
    <row r="415" spans="2:49">
      <c r="AW415"/>
    </row>
  </sheetData>
  <sheetProtection sheet="1" objects="1" scenarios="1" formatCells="0" insertColumns="0" insertRows="0" insertHyperlinks="0" deleteColumns="0" deleteRows="0" sort="0" autoFilter="0" pivotTables="0"/>
  <mergeCells count="3">
    <mergeCell ref="D1:Q1"/>
    <mergeCell ref="V1:AI1"/>
    <mergeCell ref="AN1:AQ1"/>
  </mergeCells>
  <phoneticPr fontId="2" type="noConversion"/>
  <dataValidations count="7">
    <dataValidation type="list" allowBlank="1" showInputMessage="1" showErrorMessage="1" sqref="AQ3:AQ402" xr:uid="{00000000-0002-0000-0100-000000000000}">
      <formula1>$AU$3:$AU$10</formula1>
    </dataValidation>
    <dataValidation type="whole" allowBlank="1" showInputMessage="1" showErrorMessage="1" error="For WEMWBS please enter values between 1 and 5, 1 -None of the time, 2-Rarely, 3-Some of the time, 4-Often, 5- All of the time" sqref="G54:J402 V3:AI402 B54:E60 D61:E402 F92:F402 K95:O402 K54:O67 K68:P94 D3:Q46" xr:uid="{00000000-0002-0000-0100-000001000000}">
      <formula1>1</formula1>
      <formula2>5</formula2>
    </dataValidation>
    <dataValidation type="list" allowBlank="1" showInputMessage="1" showErrorMessage="1" sqref="AN3:AN402" xr:uid="{00000000-0002-0000-0100-000002000000}">
      <formula1>$AR$3:$AR$4</formula1>
    </dataValidation>
    <dataValidation type="list" allowBlank="1" showInputMessage="1" showErrorMessage="1" sqref="AO3:AO402" xr:uid="{00000000-0002-0000-0100-000003000000}">
      <formula1>$AS$3:$AS$8</formula1>
    </dataValidation>
    <dataValidation type="list" allowBlank="1" showInputMessage="1" showErrorMessage="1" sqref="AP3:AP402" xr:uid="{00000000-0002-0000-0100-000004000000}">
      <formula1>$AT$3:$AT$13</formula1>
    </dataValidation>
    <dataValidation type="list" allowBlank="1" showInputMessage="1" showErrorMessage="1" sqref="AN403:AN65534" xr:uid="{00000000-0002-0000-0100-000005000000}">
      <formula1>$AR$4:$AR$4</formula1>
    </dataValidation>
    <dataValidation type="list" allowBlank="1" showInputMessage="1" showErrorMessage="1" sqref="AO403:AO65534" xr:uid="{00000000-0002-0000-0100-000006000000}">
      <formula1>$AS$4:$AS$9</formula1>
    </dataValidation>
  </dataValidations>
  <pageMargins left="0.75" right="0.75" top="1" bottom="1" header="0.5" footer="0.5"/>
  <pageSetup paperSize="9" orientation="portrait" r:id="rId1"/>
  <headerFooter alignWithMargins="0"/>
  <ignoredErrors>
    <ignoredError sqref="R3 AJ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06"/>
  <sheetViews>
    <sheetView zoomScale="115" zoomScaleNormal="115" workbookViewId="0">
      <selection activeCell="F18" sqref="F18"/>
    </sheetView>
  </sheetViews>
  <sheetFormatPr defaultRowHeight="12.3"/>
  <cols>
    <col min="1" max="1" width="8.83203125" style="10" customWidth="1"/>
    <col min="2" max="2" width="10.71875" style="10" customWidth="1"/>
    <col min="3" max="3" width="11" style="10" customWidth="1"/>
    <col min="4" max="4" width="10" style="10" customWidth="1"/>
    <col min="5" max="5" width="9.1640625" style="10" customWidth="1"/>
    <col min="6" max="6" width="10.83203125" style="10" customWidth="1"/>
    <col min="7" max="9" width="9.1640625" style="10" customWidth="1"/>
    <col min="10" max="10" width="10.44140625" style="4" customWidth="1"/>
  </cols>
  <sheetData>
    <row r="1" spans="1:11" ht="20.100000000000001" thickBot="1">
      <c r="A1" s="1"/>
      <c r="B1" s="144" t="s">
        <v>25</v>
      </c>
      <c r="C1" s="15"/>
      <c r="D1" s="16"/>
      <c r="E1" s="1"/>
      <c r="F1" s="16"/>
      <c r="G1" s="1"/>
      <c r="H1" s="1"/>
      <c r="I1" s="1"/>
      <c r="J1" s="163"/>
    </row>
    <row r="2" spans="1:11" ht="68.7" thickBot="1">
      <c r="A2" s="2"/>
      <c r="B2" s="145"/>
      <c r="C2" s="146"/>
      <c r="D2" s="147"/>
      <c r="E2" s="148" t="s">
        <v>121</v>
      </c>
      <c r="F2" s="148" t="s">
        <v>122</v>
      </c>
      <c r="G2" s="149" t="s">
        <v>97</v>
      </c>
      <c r="H2" s="148" t="s">
        <v>92</v>
      </c>
      <c r="I2" s="100" t="s">
        <v>81</v>
      </c>
      <c r="J2" s="150" t="s">
        <v>82</v>
      </c>
    </row>
    <row r="3" spans="1:11">
      <c r="A3" s="2"/>
      <c r="B3" s="71"/>
      <c r="D3" s="56"/>
      <c r="E3" s="151"/>
      <c r="F3" s="152"/>
      <c r="G3" s="153"/>
      <c r="H3" s="134"/>
      <c r="I3" s="57"/>
      <c r="J3" s="59"/>
    </row>
    <row r="4" spans="1:11">
      <c r="A4" s="2"/>
      <c r="B4" s="72" t="s">
        <v>16</v>
      </c>
      <c r="D4" s="56"/>
      <c r="E4" s="59">
        <f>'Descriptives - Before'!U5</f>
        <v>38</v>
      </c>
      <c r="F4" s="154">
        <f>'Descriptives - After'!U5</f>
        <v>38</v>
      </c>
      <c r="G4" s="155">
        <f>'Descriptives - Change'!U5</f>
        <v>38</v>
      </c>
      <c r="H4" s="135"/>
      <c r="I4" s="57"/>
      <c r="J4" s="59"/>
    </row>
    <row r="5" spans="1:11">
      <c r="A5" s="2"/>
      <c r="B5" s="72"/>
      <c r="D5" s="56"/>
      <c r="E5" s="59"/>
      <c r="F5" s="154"/>
      <c r="G5" s="155"/>
      <c r="H5" s="135"/>
      <c r="I5" s="57"/>
      <c r="J5" s="59"/>
    </row>
    <row r="6" spans="1:11">
      <c r="A6" s="2"/>
      <c r="B6" s="72" t="s">
        <v>123</v>
      </c>
      <c r="D6" s="56"/>
      <c r="E6" s="221">
        <f>COUNTIF(Data!S:S,"low")/E4</f>
        <v>0.15789473684210525</v>
      </c>
      <c r="F6" s="221">
        <f>COUNTIF(Data!AK:AK,"low")/F4</f>
        <v>0.10526315789473684</v>
      </c>
      <c r="G6" s="222">
        <f>F6-E6</f>
        <v>-5.2631578947368418E-2</v>
      </c>
      <c r="H6" s="135"/>
      <c r="I6" s="57"/>
      <c r="J6" s="59"/>
    </row>
    <row r="7" spans="1:11">
      <c r="A7" s="2"/>
      <c r="B7" s="72" t="s">
        <v>124</v>
      </c>
      <c r="D7" s="56"/>
      <c r="E7" s="221">
        <f>COUNTIF(Data!S:S,"moderate")/E4</f>
        <v>0.63157894736842102</v>
      </c>
      <c r="F7" s="221">
        <f>COUNTIF(Data!AK:AK,"moderate")/F4</f>
        <v>0.57894736842105265</v>
      </c>
      <c r="G7" s="222">
        <f>F7-E7</f>
        <v>-5.2631578947368363E-2</v>
      </c>
      <c r="H7" s="135"/>
      <c r="I7" s="57"/>
      <c r="J7" s="59"/>
    </row>
    <row r="8" spans="1:11">
      <c r="A8" s="2"/>
      <c r="B8" s="72" t="s">
        <v>125</v>
      </c>
      <c r="D8" s="56"/>
      <c r="E8" s="221">
        <f>COUNTIF(Data!S:S,"high")/E4</f>
        <v>0.21052631578947367</v>
      </c>
      <c r="F8" s="221">
        <f>COUNTIF(Data!AK:AK,"high")/F4</f>
        <v>0.31578947368421051</v>
      </c>
      <c r="G8" s="222">
        <f>F8-E8</f>
        <v>0.10526315789473684</v>
      </c>
      <c r="H8" s="135"/>
      <c r="I8" s="57"/>
      <c r="J8" s="59"/>
    </row>
    <row r="9" spans="1:11">
      <c r="A9" s="2"/>
      <c r="B9" s="71"/>
      <c r="D9" s="56"/>
      <c r="E9" s="61"/>
      <c r="F9" s="154"/>
      <c r="G9" s="156"/>
      <c r="H9" s="134"/>
      <c r="I9" s="57"/>
      <c r="J9" s="59"/>
    </row>
    <row r="10" spans="1:11" ht="15">
      <c r="A10" s="2"/>
      <c r="B10" s="72" t="s">
        <v>126</v>
      </c>
      <c r="D10" s="56"/>
      <c r="E10" s="61">
        <f>'Descriptives - Before'!U7</f>
        <v>49.748313090418357</v>
      </c>
      <c r="F10" s="154">
        <f>'Descriptives - After'!U7</f>
        <v>51.885964912280699</v>
      </c>
      <c r="G10" s="157">
        <f>'Descriptives - Change'!U7</f>
        <v>2.1376518218623479</v>
      </c>
      <c r="H10" s="136" t="str">
        <f>'Descriptives - Change'!V7</f>
        <v>yes</v>
      </c>
      <c r="I10" s="101" t="str">
        <f>'Descriptives - Change'!W7</f>
        <v>yes</v>
      </c>
      <c r="J10" s="197" t="str">
        <f>'Descriptives - Change'!X7</f>
        <v>P &lt; 0.001</v>
      </c>
      <c r="K10" s="198"/>
    </row>
    <row r="11" spans="1:11" ht="15">
      <c r="A11" s="2"/>
      <c r="B11" s="72" t="s">
        <v>14</v>
      </c>
      <c r="D11" s="56"/>
      <c r="E11" s="61">
        <f>STDEV(Data!R:R)</f>
        <v>8.8138257606898254</v>
      </c>
      <c r="F11" s="61">
        <f>STDEV(Data!AJ:AJ)</f>
        <v>8.1840782640300382</v>
      </c>
      <c r="G11" s="61">
        <f>STDEV(Data!AL:AL)</f>
        <v>2.5945672610794084</v>
      </c>
      <c r="H11" s="136"/>
      <c r="I11" s="57"/>
      <c r="J11" s="59"/>
    </row>
    <row r="12" spans="1:11" ht="15.3" thickBot="1">
      <c r="A12" s="2"/>
      <c r="B12" s="72"/>
      <c r="D12" s="56"/>
      <c r="E12" s="61"/>
      <c r="F12" s="154"/>
      <c r="G12" s="157"/>
      <c r="H12" s="136"/>
      <c r="I12" s="57"/>
      <c r="J12" s="59"/>
    </row>
    <row r="13" spans="1:11" ht="15">
      <c r="A13" s="2"/>
      <c r="B13" s="158" t="s">
        <v>127</v>
      </c>
      <c r="C13" s="66"/>
      <c r="D13" s="129"/>
      <c r="E13" s="66"/>
      <c r="F13" s="159"/>
      <c r="G13" s="199">
        <f>COUNTIF(Data!AM:AM,"yes")</f>
        <v>377</v>
      </c>
      <c r="H13" s="136"/>
      <c r="I13" s="57"/>
      <c r="J13" s="59"/>
    </row>
    <row r="14" spans="1:11" ht="15">
      <c r="A14" s="2"/>
      <c r="B14" s="72" t="s">
        <v>134</v>
      </c>
      <c r="D14" s="56"/>
      <c r="F14" s="154"/>
      <c r="G14" s="61">
        <f>(COUNTIF(Data!AM:AM,"yes")/E4)*100</f>
        <v>992.10526315789468</v>
      </c>
      <c r="H14" s="136"/>
      <c r="I14" s="57"/>
      <c r="J14" s="59"/>
    </row>
    <row r="15" spans="1:11" ht="15.3" thickBot="1">
      <c r="A15" s="2"/>
      <c r="B15" s="76" t="s">
        <v>128</v>
      </c>
      <c r="C15" s="77"/>
      <c r="D15" s="79"/>
      <c r="E15" s="77"/>
      <c r="F15" s="160"/>
      <c r="G15" s="161">
        <f>E4/G13</f>
        <v>0.10079575596816977</v>
      </c>
      <c r="H15" s="136"/>
      <c r="I15" s="57"/>
      <c r="J15" s="59"/>
    </row>
    <row r="16" spans="1:11" ht="15">
      <c r="A16" s="2"/>
      <c r="B16" s="72"/>
      <c r="D16" s="56"/>
      <c r="E16" s="61"/>
      <c r="F16" s="154"/>
      <c r="G16" s="157"/>
      <c r="H16" s="136"/>
      <c r="I16" s="57"/>
      <c r="J16" s="59"/>
    </row>
    <row r="17" spans="1:10" ht="15">
      <c r="A17" s="2"/>
      <c r="B17" s="72"/>
      <c r="D17" s="56"/>
      <c r="E17" s="61"/>
      <c r="F17" s="154"/>
      <c r="G17" s="157"/>
      <c r="H17" s="136"/>
      <c r="I17" s="57"/>
      <c r="J17" s="59"/>
    </row>
    <row r="18" spans="1:10" ht="15">
      <c r="A18" s="2"/>
      <c r="B18" s="72" t="s">
        <v>18</v>
      </c>
      <c r="C18" s="74" t="s">
        <v>98</v>
      </c>
      <c r="D18" s="56"/>
      <c r="E18" s="61">
        <f>'Descriptives - Before'!U10</f>
        <v>56.142857142857146</v>
      </c>
      <c r="F18" s="154">
        <f>'Descriptives - After'!U10</f>
        <v>59.571428571428569</v>
      </c>
      <c r="G18" s="157">
        <f>F18-E18</f>
        <v>3.4285714285714235</v>
      </c>
      <c r="H18" s="136" t="str">
        <f t="shared" ref="H18:H26" si="0">IF(G18&gt;0,"yes","no")</f>
        <v>yes</v>
      </c>
      <c r="I18" s="57"/>
      <c r="J18" s="59"/>
    </row>
    <row r="19" spans="1:10" ht="15">
      <c r="A19" s="2"/>
      <c r="B19" s="72"/>
      <c r="C19" s="74" t="s">
        <v>101</v>
      </c>
      <c r="D19" s="56"/>
      <c r="E19" s="61">
        <f>'Descriptives - Before'!U11</f>
        <v>48.833333333333336</v>
      </c>
      <c r="F19" s="154">
        <f>'Descriptives - After'!U11</f>
        <v>52.666666666666664</v>
      </c>
      <c r="G19" s="157">
        <f t="shared" ref="G19:G26" si="1">F19-E19</f>
        <v>3.8333333333333286</v>
      </c>
      <c r="H19" s="136" t="str">
        <f t="shared" si="0"/>
        <v>yes</v>
      </c>
      <c r="I19" s="57"/>
      <c r="J19" s="59"/>
    </row>
    <row r="20" spans="1:10" ht="15">
      <c r="A20" s="2"/>
      <c r="B20" s="72"/>
      <c r="C20" s="74" t="s">
        <v>104</v>
      </c>
      <c r="D20" s="56"/>
      <c r="E20" s="61">
        <f>'Descriptives - Before'!U12</f>
        <v>36.02051282051282</v>
      </c>
      <c r="F20" s="154">
        <f>'Descriptives - After'!U12</f>
        <v>37.566666666666663</v>
      </c>
      <c r="G20" s="157">
        <f t="shared" si="1"/>
        <v>1.5461538461538424</v>
      </c>
      <c r="H20" s="136" t="str">
        <f t="shared" si="0"/>
        <v>yes</v>
      </c>
      <c r="I20" s="57"/>
      <c r="J20" s="59"/>
    </row>
    <row r="21" spans="1:10" ht="15">
      <c r="A21" s="2"/>
      <c r="B21" s="72"/>
      <c r="C21" s="74" t="s">
        <v>107</v>
      </c>
      <c r="D21" s="56"/>
      <c r="E21" s="61">
        <f>'Descriptives - Before'!U13</f>
        <v>49.916666666666664</v>
      </c>
      <c r="F21" s="154">
        <f>'Descriptives - After'!U13</f>
        <v>51.229166666666671</v>
      </c>
      <c r="G21" s="157">
        <f t="shared" si="1"/>
        <v>1.3125000000000071</v>
      </c>
      <c r="H21" s="136" t="str">
        <f t="shared" si="0"/>
        <v>yes</v>
      </c>
      <c r="I21" s="57"/>
      <c r="J21" s="59"/>
    </row>
    <row r="22" spans="1:10" ht="15">
      <c r="A22" s="2"/>
      <c r="B22" s="72"/>
      <c r="C22" s="74" t="s">
        <v>110</v>
      </c>
      <c r="D22" s="56"/>
      <c r="E22" s="61">
        <f>'Descriptives - Before'!U14</f>
        <v>55</v>
      </c>
      <c r="F22" s="154">
        <f>'Descriptives - After'!U14</f>
        <v>56</v>
      </c>
      <c r="G22" s="157">
        <f t="shared" si="1"/>
        <v>1</v>
      </c>
      <c r="H22" s="136" t="str">
        <f t="shared" si="0"/>
        <v>yes</v>
      </c>
      <c r="I22" s="57"/>
      <c r="J22" s="59"/>
    </row>
    <row r="23" spans="1:10" ht="15">
      <c r="A23" s="2"/>
      <c r="B23" s="72"/>
      <c r="C23" s="74" t="s">
        <v>113</v>
      </c>
      <c r="D23" s="56"/>
      <c r="E23" s="61">
        <f>'Descriptives - Before'!U15</f>
        <v>49.166666666666664</v>
      </c>
      <c r="F23" s="154">
        <f>'Descriptives - After'!U15</f>
        <v>50.833333333333336</v>
      </c>
      <c r="G23" s="157">
        <f t="shared" si="1"/>
        <v>1.6666666666666714</v>
      </c>
      <c r="H23" s="136" t="str">
        <f t="shared" si="0"/>
        <v>yes</v>
      </c>
      <c r="I23" s="57"/>
      <c r="J23" s="59"/>
    </row>
    <row r="24" spans="1:10" ht="15">
      <c r="A24" s="2"/>
      <c r="B24" s="72"/>
      <c r="D24" s="56"/>
      <c r="E24" s="61"/>
      <c r="F24" s="154"/>
      <c r="G24" s="157"/>
      <c r="H24" s="136"/>
      <c r="I24" s="57"/>
      <c r="J24" s="59"/>
    </row>
    <row r="25" spans="1:10" ht="15">
      <c r="A25" s="2"/>
      <c r="B25" s="72" t="s">
        <v>19</v>
      </c>
      <c r="C25" s="28" t="s">
        <v>15</v>
      </c>
      <c r="D25" s="56"/>
      <c r="E25" s="61">
        <f>'Descriptives - Before'!U17</f>
        <v>50.725490196078425</v>
      </c>
      <c r="F25" s="154">
        <f>'Descriptives - After'!U17</f>
        <v>52.931372549019606</v>
      </c>
      <c r="G25" s="157">
        <f t="shared" si="1"/>
        <v>2.2058823529411811</v>
      </c>
      <c r="H25" s="136" t="str">
        <f t="shared" si="0"/>
        <v>yes</v>
      </c>
      <c r="I25" s="57"/>
      <c r="J25" s="59"/>
    </row>
    <row r="26" spans="1:10" ht="15">
      <c r="A26" s="2"/>
      <c r="B26" s="71"/>
      <c r="C26" s="28" t="s">
        <v>6</v>
      </c>
      <c r="D26" s="56"/>
      <c r="E26" s="61">
        <f>'Descriptives - Before'!U18</f>
        <v>48.957264957264954</v>
      </c>
      <c r="F26" s="154">
        <f>'Descriptives - After'!U18</f>
        <v>51.039682539682545</v>
      </c>
      <c r="G26" s="157">
        <f t="shared" si="1"/>
        <v>2.082417582417591</v>
      </c>
      <c r="H26" s="136" t="str">
        <f t="shared" si="0"/>
        <v>yes</v>
      </c>
      <c r="I26" s="57"/>
      <c r="J26" s="59"/>
    </row>
    <row r="27" spans="1:10" ht="12.6" thickBot="1">
      <c r="A27" s="2"/>
      <c r="B27" s="76"/>
      <c r="C27" s="77"/>
      <c r="D27" s="79"/>
      <c r="E27" s="161"/>
      <c r="F27" s="160"/>
      <c r="G27" s="162"/>
      <c r="H27" s="137"/>
      <c r="I27" s="62"/>
      <c r="J27" s="102"/>
    </row>
    <row r="28" spans="1:10">
      <c r="E28" s="90"/>
      <c r="J28"/>
    </row>
    <row r="29" spans="1:10">
      <c r="J29"/>
    </row>
    <row r="30" spans="1:10">
      <c r="J30"/>
    </row>
    <row r="31" spans="1:10">
      <c r="J31"/>
    </row>
    <row r="32" spans="1:10">
      <c r="J32"/>
    </row>
    <row r="33" spans="10:10">
      <c r="J33"/>
    </row>
    <row r="34" spans="10:10">
      <c r="J34"/>
    </row>
    <row r="35" spans="10:10">
      <c r="J35"/>
    </row>
    <row r="36" spans="10:10">
      <c r="J36"/>
    </row>
    <row r="37" spans="10:10">
      <c r="J37"/>
    </row>
    <row r="38" spans="10:10">
      <c r="J38"/>
    </row>
    <row r="39" spans="10:10">
      <c r="J39"/>
    </row>
    <row r="40" spans="10:10">
      <c r="J40"/>
    </row>
    <row r="41" spans="10:10">
      <c r="J41"/>
    </row>
    <row r="42" spans="10:10">
      <c r="J42"/>
    </row>
    <row r="43" spans="10:10">
      <c r="J43"/>
    </row>
    <row r="44" spans="10:10">
      <c r="J44"/>
    </row>
    <row r="45" spans="10:10">
      <c r="J45"/>
    </row>
    <row r="46" spans="10:10">
      <c r="J46"/>
    </row>
    <row r="47" spans="10:10">
      <c r="J47"/>
    </row>
    <row r="48" spans="10:10">
      <c r="J48"/>
    </row>
    <row r="49" spans="10:10">
      <c r="J49"/>
    </row>
    <row r="50" spans="10:10">
      <c r="J50"/>
    </row>
    <row r="51" spans="10:10">
      <c r="J51"/>
    </row>
    <row r="52" spans="10:10">
      <c r="J52"/>
    </row>
    <row r="53" spans="10:10">
      <c r="J53"/>
    </row>
    <row r="54" spans="10:10">
      <c r="J54"/>
    </row>
    <row r="55" spans="10:10">
      <c r="J55"/>
    </row>
    <row r="56" spans="10:10">
      <c r="J56"/>
    </row>
    <row r="57" spans="10:10">
      <c r="J57"/>
    </row>
    <row r="58" spans="10:10">
      <c r="J58"/>
    </row>
    <row r="59" spans="10:10">
      <c r="J59"/>
    </row>
    <row r="60" spans="10:10">
      <c r="J60"/>
    </row>
    <row r="61" spans="10:10">
      <c r="J61"/>
    </row>
    <row r="62" spans="10:10">
      <c r="J62"/>
    </row>
    <row r="63" spans="10:10">
      <c r="J63"/>
    </row>
    <row r="64" spans="10:10">
      <c r="J64"/>
    </row>
    <row r="65" spans="10:10">
      <c r="J65"/>
    </row>
    <row r="66" spans="10:10">
      <c r="J66"/>
    </row>
    <row r="67" spans="10:10">
      <c r="J67"/>
    </row>
    <row r="68" spans="10:10">
      <c r="J68"/>
    </row>
    <row r="69" spans="10:10">
      <c r="J69"/>
    </row>
    <row r="70" spans="10:10">
      <c r="J70"/>
    </row>
    <row r="71" spans="10:10">
      <c r="J71"/>
    </row>
    <row r="72" spans="10:10">
      <c r="J72"/>
    </row>
    <row r="73" spans="10:10">
      <c r="J73"/>
    </row>
    <row r="74" spans="10:10">
      <c r="J74"/>
    </row>
    <row r="75" spans="10:10">
      <c r="J75"/>
    </row>
    <row r="76" spans="10:10">
      <c r="J76"/>
    </row>
    <row r="77" spans="10:10">
      <c r="J77"/>
    </row>
    <row r="78" spans="10:10">
      <c r="J78"/>
    </row>
    <row r="79" spans="10:10">
      <c r="J79"/>
    </row>
    <row r="80" spans="10:10">
      <c r="J80"/>
    </row>
    <row r="81" spans="10:10">
      <c r="J81"/>
    </row>
    <row r="82" spans="10:10">
      <c r="J82"/>
    </row>
    <row r="83" spans="10:10">
      <c r="J83"/>
    </row>
    <row r="84" spans="10:10">
      <c r="J84"/>
    </row>
    <row r="85" spans="10:10">
      <c r="J85"/>
    </row>
    <row r="86" spans="10:10">
      <c r="J86"/>
    </row>
    <row r="87" spans="10:10">
      <c r="J87"/>
    </row>
    <row r="88" spans="10:10">
      <c r="J88"/>
    </row>
    <row r="89" spans="10:10">
      <c r="J89"/>
    </row>
    <row r="90" spans="10:10">
      <c r="J90"/>
    </row>
    <row r="91" spans="10:10">
      <c r="J91"/>
    </row>
    <row r="92" spans="10:10">
      <c r="J92"/>
    </row>
    <row r="93" spans="10:10">
      <c r="J93"/>
    </row>
    <row r="94" spans="10:10">
      <c r="J94"/>
    </row>
    <row r="95" spans="10:10">
      <c r="J95"/>
    </row>
    <row r="96" spans="10:10">
      <c r="J96"/>
    </row>
    <row r="97" spans="10:10">
      <c r="J97"/>
    </row>
    <row r="98" spans="10:10">
      <c r="J98"/>
    </row>
    <row r="99" spans="10:10">
      <c r="J99"/>
    </row>
    <row r="100" spans="10:10">
      <c r="J100"/>
    </row>
    <row r="101" spans="10:10">
      <c r="J101"/>
    </row>
    <row r="102" spans="10:10">
      <c r="J102"/>
    </row>
    <row r="103" spans="10:10">
      <c r="J103"/>
    </row>
    <row r="104" spans="10:10">
      <c r="J104"/>
    </row>
    <row r="105" spans="10:10">
      <c r="J105"/>
    </row>
    <row r="106" spans="10:10">
      <c r="J106"/>
    </row>
    <row r="107" spans="10:10">
      <c r="J107"/>
    </row>
    <row r="108" spans="10:10">
      <c r="J108"/>
    </row>
    <row r="109" spans="10:10">
      <c r="J109"/>
    </row>
    <row r="110" spans="10:10">
      <c r="J110"/>
    </row>
    <row r="111" spans="10:10">
      <c r="J111"/>
    </row>
    <row r="112" spans="10:10">
      <c r="J112"/>
    </row>
    <row r="113" spans="10:10">
      <c r="J113"/>
    </row>
    <row r="114" spans="10:10">
      <c r="J114"/>
    </row>
    <row r="115" spans="10:10">
      <c r="J115"/>
    </row>
    <row r="116" spans="10:10">
      <c r="J116"/>
    </row>
    <row r="117" spans="10:10">
      <c r="J117"/>
    </row>
    <row r="118" spans="10:10">
      <c r="J118"/>
    </row>
    <row r="119" spans="10:10">
      <c r="J119"/>
    </row>
    <row r="120" spans="10:10">
      <c r="J120"/>
    </row>
    <row r="121" spans="10:10">
      <c r="J121"/>
    </row>
    <row r="122" spans="10:10">
      <c r="J122"/>
    </row>
    <row r="123" spans="10:10">
      <c r="J123"/>
    </row>
    <row r="124" spans="10:10">
      <c r="J124"/>
    </row>
    <row r="125" spans="10:10">
      <c r="J125"/>
    </row>
    <row r="126" spans="10:10">
      <c r="J126"/>
    </row>
    <row r="127" spans="10:10">
      <c r="J127"/>
    </row>
    <row r="128" spans="10:10">
      <c r="J128"/>
    </row>
    <row r="129" spans="10:10">
      <c r="J129"/>
    </row>
    <row r="130" spans="10:10">
      <c r="J130"/>
    </row>
    <row r="131" spans="10:10">
      <c r="J131"/>
    </row>
    <row r="132" spans="10:10">
      <c r="J132"/>
    </row>
    <row r="133" spans="10:10">
      <c r="J133"/>
    </row>
    <row r="134" spans="10:10">
      <c r="J134"/>
    </row>
    <row r="135" spans="10:10">
      <c r="J135"/>
    </row>
    <row r="136" spans="10:10">
      <c r="J136"/>
    </row>
    <row r="137" spans="10:10">
      <c r="J137"/>
    </row>
    <row r="138" spans="10:10">
      <c r="J138"/>
    </row>
    <row r="139" spans="10:10">
      <c r="J139"/>
    </row>
    <row r="140" spans="10:10">
      <c r="J140"/>
    </row>
    <row r="141" spans="10:10">
      <c r="J141"/>
    </row>
    <row r="142" spans="10:10">
      <c r="J142"/>
    </row>
    <row r="143" spans="10:10">
      <c r="J143"/>
    </row>
    <row r="144" spans="10:10">
      <c r="J144"/>
    </row>
    <row r="145" spans="10:10">
      <c r="J145"/>
    </row>
    <row r="146" spans="10:10">
      <c r="J146"/>
    </row>
    <row r="147" spans="10:10">
      <c r="J147"/>
    </row>
    <row r="148" spans="10:10">
      <c r="J148"/>
    </row>
    <row r="149" spans="10:10">
      <c r="J149"/>
    </row>
    <row r="150" spans="10:10">
      <c r="J150"/>
    </row>
    <row r="151" spans="10:10">
      <c r="J151"/>
    </row>
    <row r="152" spans="10:10">
      <c r="J152"/>
    </row>
    <row r="153" spans="10:10">
      <c r="J153"/>
    </row>
    <row r="154" spans="10:10">
      <c r="J154"/>
    </row>
    <row r="155" spans="10:10">
      <c r="J155"/>
    </row>
    <row r="156" spans="10:10">
      <c r="J156"/>
    </row>
    <row r="157" spans="10:10">
      <c r="J157"/>
    </row>
    <row r="158" spans="10:10">
      <c r="J158"/>
    </row>
    <row r="159" spans="10:10">
      <c r="J159"/>
    </row>
    <row r="160" spans="10:10">
      <c r="J160"/>
    </row>
    <row r="161" spans="10:10">
      <c r="J161"/>
    </row>
    <row r="162" spans="10:10">
      <c r="J162"/>
    </row>
    <row r="163" spans="10:10">
      <c r="J163"/>
    </row>
    <row r="164" spans="10:10">
      <c r="J164"/>
    </row>
    <row r="165" spans="10:10">
      <c r="J165"/>
    </row>
    <row r="166" spans="10:10">
      <c r="J166"/>
    </row>
    <row r="167" spans="10:10">
      <c r="J167"/>
    </row>
    <row r="168" spans="10:10">
      <c r="J168"/>
    </row>
    <row r="169" spans="10:10">
      <c r="J169"/>
    </row>
    <row r="170" spans="10:10">
      <c r="J170"/>
    </row>
    <row r="171" spans="10:10">
      <c r="J171"/>
    </row>
    <row r="172" spans="10:10">
      <c r="J172"/>
    </row>
    <row r="173" spans="10:10">
      <c r="J173"/>
    </row>
    <row r="174" spans="10:10">
      <c r="J174"/>
    </row>
    <row r="175" spans="10:10">
      <c r="J175"/>
    </row>
    <row r="176" spans="10:10">
      <c r="J176"/>
    </row>
    <row r="177" spans="10:10">
      <c r="J177"/>
    </row>
    <row r="178" spans="10:10">
      <c r="J178"/>
    </row>
    <row r="179" spans="10:10">
      <c r="J179"/>
    </row>
    <row r="180" spans="10:10">
      <c r="J180"/>
    </row>
    <row r="181" spans="10:10">
      <c r="J181"/>
    </row>
    <row r="182" spans="10:10">
      <c r="J182"/>
    </row>
    <row r="183" spans="10:10">
      <c r="J183"/>
    </row>
    <row r="184" spans="10:10">
      <c r="J184"/>
    </row>
    <row r="185" spans="10:10">
      <c r="J185"/>
    </row>
    <row r="186" spans="10:10">
      <c r="J186"/>
    </row>
    <row r="187" spans="10:10">
      <c r="J187"/>
    </row>
    <row r="188" spans="10:10">
      <c r="J188"/>
    </row>
    <row r="189" spans="10:10">
      <c r="J189"/>
    </row>
    <row r="190" spans="10:10">
      <c r="J190"/>
    </row>
    <row r="191" spans="10:10">
      <c r="J191"/>
    </row>
    <row r="192" spans="10:10">
      <c r="J192"/>
    </row>
    <row r="193" spans="10:10">
      <c r="J193"/>
    </row>
    <row r="194" spans="10:10">
      <c r="J194"/>
    </row>
    <row r="195" spans="10:10">
      <c r="J195"/>
    </row>
    <row r="196" spans="10:10">
      <c r="J196"/>
    </row>
    <row r="197" spans="10:10">
      <c r="J197"/>
    </row>
    <row r="198" spans="10:10">
      <c r="J198"/>
    </row>
    <row r="199" spans="10:10">
      <c r="J199"/>
    </row>
    <row r="200" spans="10:10">
      <c r="J200"/>
    </row>
    <row r="201" spans="10:10">
      <c r="J201"/>
    </row>
    <row r="202" spans="10:10">
      <c r="J202"/>
    </row>
    <row r="203" spans="10:10">
      <c r="J203"/>
    </row>
    <row r="204" spans="10:10">
      <c r="J204"/>
    </row>
    <row r="205" spans="10:10">
      <c r="J205"/>
    </row>
    <row r="206" spans="10:10">
      <c r="J20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I201"/>
  <sheetViews>
    <sheetView zoomScale="115" workbookViewId="0">
      <selection activeCell="G14" sqref="G14"/>
    </sheetView>
  </sheetViews>
  <sheetFormatPr defaultColWidth="9.1640625" defaultRowHeight="12.3"/>
  <cols>
    <col min="1" max="1" width="8.83203125" style="10" customWidth="1"/>
    <col min="2" max="2" width="16.1640625" style="10" customWidth="1"/>
    <col min="3" max="3" width="7.83203125" style="10" customWidth="1"/>
    <col min="4" max="11" width="10" style="10" customWidth="1"/>
    <col min="12" max="12" width="9.44140625" style="10" customWidth="1"/>
    <col min="13" max="18" width="9.1640625" style="10" customWidth="1"/>
    <col min="19" max="19" width="12.27734375" style="29" hidden="1" customWidth="1"/>
    <col min="20" max="22" width="9.1640625" style="10" customWidth="1"/>
    <col min="23" max="16384" width="9.1640625" style="4"/>
  </cols>
  <sheetData>
    <row r="1" spans="1:35" s="3" customFormat="1" ht="23.25" customHeight="1" thickBot="1">
      <c r="A1" s="1"/>
      <c r="B1" s="40" t="s">
        <v>25</v>
      </c>
      <c r="C1" s="15"/>
      <c r="D1" s="16"/>
      <c r="E1" s="16"/>
      <c r="F1" s="16"/>
      <c r="G1" s="16"/>
      <c r="H1" s="16"/>
      <c r="I1" s="16"/>
      <c r="J1" s="16"/>
      <c r="K1" s="16"/>
      <c r="L1" s="35"/>
      <c r="M1" s="35"/>
      <c r="N1" s="35"/>
      <c r="O1" s="35"/>
      <c r="P1" s="35"/>
      <c r="Q1" s="35"/>
      <c r="R1" s="35"/>
      <c r="S1" s="6"/>
      <c r="T1" s="1"/>
      <c r="U1" s="1"/>
      <c r="V1" s="1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</row>
    <row r="2" spans="1:35" customFormat="1" ht="120.75" customHeight="1">
      <c r="A2" s="2"/>
      <c r="B2" s="65"/>
      <c r="C2" s="66"/>
      <c r="D2" s="67"/>
      <c r="E2" s="68" t="s">
        <v>23</v>
      </c>
      <c r="F2" s="68" t="s">
        <v>54</v>
      </c>
      <c r="G2" s="68" t="s">
        <v>24</v>
      </c>
      <c r="H2" s="68" t="s">
        <v>55</v>
      </c>
      <c r="I2" s="68" t="s">
        <v>56</v>
      </c>
      <c r="J2" s="68" t="s">
        <v>20</v>
      </c>
      <c r="K2" s="68" t="s">
        <v>21</v>
      </c>
      <c r="L2" s="68" t="s">
        <v>57</v>
      </c>
      <c r="M2" s="68" t="s">
        <v>22</v>
      </c>
      <c r="N2" s="68" t="s">
        <v>58</v>
      </c>
      <c r="O2" s="68" t="s">
        <v>59</v>
      </c>
      <c r="P2" s="68" t="s">
        <v>60</v>
      </c>
      <c r="Q2" s="68" t="s">
        <v>61</v>
      </c>
      <c r="R2" s="68" t="s">
        <v>62</v>
      </c>
      <c r="S2" s="69" t="s">
        <v>7</v>
      </c>
      <c r="T2" s="67"/>
      <c r="U2" s="89" t="s">
        <v>70</v>
      </c>
      <c r="V2" s="2"/>
      <c r="X2" s="10"/>
      <c r="Y2" s="10"/>
      <c r="Z2" s="10"/>
      <c r="AA2" s="10"/>
      <c r="AB2" s="27"/>
      <c r="AC2" s="22"/>
      <c r="AD2" s="22"/>
      <c r="AE2" s="22"/>
      <c r="AF2" s="22"/>
      <c r="AG2" s="10"/>
      <c r="AH2" s="22"/>
      <c r="AI2" s="10"/>
    </row>
    <row r="3" spans="1:35" s="11" customFormat="1">
      <c r="A3" s="9"/>
      <c r="B3" s="70"/>
      <c r="C3" s="18"/>
      <c r="D3" s="7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14" t="s">
        <v>8</v>
      </c>
      <c r="T3" s="7"/>
      <c r="U3" s="57"/>
      <c r="V3" s="9"/>
    </row>
    <row r="4" spans="1:35" customFormat="1">
      <c r="A4" s="2"/>
      <c r="B4" s="71"/>
      <c r="C4" s="10"/>
      <c r="D4" s="9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33" t="s">
        <v>9</v>
      </c>
      <c r="T4" s="9"/>
      <c r="U4" s="58"/>
      <c r="V4" s="2"/>
    </row>
    <row r="5" spans="1:35" customFormat="1">
      <c r="A5" s="2"/>
      <c r="B5" s="72" t="s">
        <v>16</v>
      </c>
      <c r="C5" s="10"/>
      <c r="D5" s="9"/>
      <c r="E5" s="56">
        <f>COUNT(Data!D$3:D$402)</f>
        <v>40</v>
      </c>
      <c r="F5" s="56">
        <f>COUNT(Data!E$3:E$402)</f>
        <v>38</v>
      </c>
      <c r="G5" s="56">
        <f>COUNT(Data!F$3:F$402)</f>
        <v>40</v>
      </c>
      <c r="H5" s="56">
        <f>COUNT(Data!G$3:G$402)</f>
        <v>40</v>
      </c>
      <c r="I5" s="56">
        <f>COUNT(Data!H$3:H$402)</f>
        <v>40</v>
      </c>
      <c r="J5" s="56">
        <f>COUNT(Data!I$3:I$402)</f>
        <v>38</v>
      </c>
      <c r="K5" s="56">
        <f>COUNT(Data!J$3:J$402)</f>
        <v>40</v>
      </c>
      <c r="L5" s="56">
        <f>COUNT(Data!K$3:K$402)</f>
        <v>40</v>
      </c>
      <c r="M5" s="56">
        <f>COUNT(Data!L$3:L$402)</f>
        <v>38</v>
      </c>
      <c r="N5" s="56">
        <f>COUNT(Data!M$3:M$402)</f>
        <v>38</v>
      </c>
      <c r="O5" s="56">
        <f>COUNT(Data!N$3:N$402)</f>
        <v>38</v>
      </c>
      <c r="P5" s="56">
        <f>COUNT(Data!O$3:O$402)</f>
        <v>38</v>
      </c>
      <c r="Q5" s="56">
        <f>COUNT(Data!P$3:P$402)</f>
        <v>38</v>
      </c>
      <c r="R5" s="56">
        <f>COUNT(Data!Q$3:Q$402)</f>
        <v>36</v>
      </c>
      <c r="S5" s="33" t="s">
        <v>10</v>
      </c>
      <c r="T5" s="9"/>
      <c r="U5" s="63">
        <f>COUNT(Data!R$3:R$402)</f>
        <v>38</v>
      </c>
      <c r="V5" s="2"/>
    </row>
    <row r="6" spans="1:35" customFormat="1">
      <c r="A6" s="2"/>
      <c r="B6" s="71"/>
      <c r="C6" s="10"/>
      <c r="D6" s="9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33"/>
      <c r="T6" s="9"/>
      <c r="U6" s="57"/>
      <c r="V6" s="2"/>
      <c r="X6" s="4"/>
    </row>
    <row r="7" spans="1:35" customFormat="1">
      <c r="A7" s="2"/>
      <c r="B7" s="72" t="s">
        <v>13</v>
      </c>
      <c r="C7" s="10"/>
      <c r="D7" s="9"/>
      <c r="E7" s="73">
        <f>AVERAGE(Data!D3:D402)</f>
        <v>3.25</v>
      </c>
      <c r="F7" s="73">
        <f>AVERAGE(Data!E3:E402)</f>
        <v>3.8684210526315788</v>
      </c>
      <c r="G7" s="73">
        <f>AVERAGE(Data!F3:F402)</f>
        <v>3.5</v>
      </c>
      <c r="H7" s="73">
        <f>AVERAGE(Data!G3:G402)</f>
        <v>3.5750000000000002</v>
      </c>
      <c r="I7" s="73">
        <f>AVERAGE(Data!H3:H402)</f>
        <v>3.6</v>
      </c>
      <c r="J7" s="73">
        <f>AVERAGE(Data!I3:I402)</f>
        <v>3.6315789473684212</v>
      </c>
      <c r="K7" s="73">
        <f>AVERAGE(Data!J3:J402)</f>
        <v>3.55</v>
      </c>
      <c r="L7" s="73">
        <f>AVERAGE(Data!K3:K402)</f>
        <v>3.75</v>
      </c>
      <c r="M7" s="73">
        <f>AVERAGE(Data!L3:L402)</f>
        <v>3.263157894736842</v>
      </c>
      <c r="N7" s="73">
        <f>AVERAGE(Data!M3:M402)</f>
        <v>3.5789473684210527</v>
      </c>
      <c r="O7" s="73">
        <f>AVERAGE(Data!N3:N402)</f>
        <v>3.3684210526315788</v>
      </c>
      <c r="P7" s="73">
        <f>AVERAGE(Data!O3:O402)</f>
        <v>3.5</v>
      </c>
      <c r="Q7" s="73">
        <f>AVERAGE(Data!P3:P402)</f>
        <v>3.4473684210526314</v>
      </c>
      <c r="R7" s="73">
        <f>AVERAGE(Data!Q3:Q402)</f>
        <v>3.5833333333333335</v>
      </c>
      <c r="S7" s="33" t="s">
        <v>11</v>
      </c>
      <c r="T7" s="9"/>
      <c r="U7" s="60">
        <f>AVERAGE(Data!R3:R402)</f>
        <v>49.748313090418357</v>
      </c>
      <c r="V7" s="2"/>
      <c r="X7" s="4"/>
    </row>
    <row r="8" spans="1:35" customFormat="1">
      <c r="A8" s="2"/>
      <c r="B8" s="72" t="s">
        <v>14</v>
      </c>
      <c r="C8" s="10"/>
      <c r="D8" s="9"/>
      <c r="E8" s="73">
        <f>STDEV(Data!D3:D402)</f>
        <v>0.63042517195611525</v>
      </c>
      <c r="F8" s="73">
        <f>STDEV(Data!E3:E402)</f>
        <v>0.6225949458290162</v>
      </c>
      <c r="G8" s="73">
        <f>STDEV(Data!F3:F402)</f>
        <v>0.67936622048675743</v>
      </c>
      <c r="H8" s="73">
        <f>STDEV(Data!G3:G402)</f>
        <v>0.71207533453370053</v>
      </c>
      <c r="I8" s="73">
        <f>STDEV(Data!H3:H402)</f>
        <v>0.67177529820770565</v>
      </c>
      <c r="J8" s="73">
        <f>STDEV(Data!I3:I402)</f>
        <v>0.88290223607357998</v>
      </c>
      <c r="K8" s="73">
        <f>STDEV(Data!J3:J402)</f>
        <v>0.67747646377889648</v>
      </c>
      <c r="L8" s="73">
        <f>STDEV(Data!K3:K402)</f>
        <v>0.83971912275963156</v>
      </c>
      <c r="M8" s="73">
        <f>STDEV(Data!L3:L402)</f>
        <v>0.72351284664497317</v>
      </c>
      <c r="N8" s="73">
        <f>STDEV(Data!M3:M402)</f>
        <v>0.82630990022454842</v>
      </c>
      <c r="O8" s="73">
        <f>STDEV(Data!N3:N402)</f>
        <v>0.94213824175215166</v>
      </c>
      <c r="P8" s="73">
        <f>STDEV(Data!O3:O402)</f>
        <v>0.92268702784386825</v>
      </c>
      <c r="Q8" s="73">
        <f>STDEV(Data!P3:P402)</f>
        <v>0.60168090766742255</v>
      </c>
      <c r="R8" s="73">
        <f>STDEV(Data!Q3:Q402)</f>
        <v>0.80622577482985502</v>
      </c>
      <c r="S8" s="33"/>
      <c r="T8" s="9"/>
      <c r="U8" s="60">
        <f>STDEV(Data!R3:R402)</f>
        <v>8.8138257606898254</v>
      </c>
      <c r="V8" s="2"/>
      <c r="X8" s="4"/>
    </row>
    <row r="9" spans="1:35" customFormat="1">
      <c r="A9" s="2"/>
      <c r="B9" s="72"/>
      <c r="C9" s="10"/>
      <c r="D9" s="9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33"/>
      <c r="T9" s="9"/>
      <c r="U9" s="60"/>
      <c r="V9" s="2"/>
      <c r="X9" s="4"/>
    </row>
    <row r="10" spans="1:35" customFormat="1">
      <c r="A10" s="2"/>
      <c r="B10" s="72" t="s">
        <v>18</v>
      </c>
      <c r="C10" s="74" t="str">
        <f>Data!AS3</f>
        <v>13-15</v>
      </c>
      <c r="D10" s="9"/>
      <c r="E10" s="75">
        <f>AVERAGEIF(Data!$AO$3:$AO$402,$C10,Data!D$3:D$402)</f>
        <v>3.7142857142857144</v>
      </c>
      <c r="F10" s="75">
        <f>AVERAGEIF(Data!$AO$3:$AO$402,$C10,Data!E$3:E$402)</f>
        <v>4.2857142857142856</v>
      </c>
      <c r="G10" s="75">
        <f>AVERAGEIF(Data!$AO$3:$AO$402,$C10,Data!F$3:F$402)</f>
        <v>3.8571428571428572</v>
      </c>
      <c r="H10" s="75">
        <f>AVERAGEIF(Data!$AO$3:$AO$402,$C10,Data!G$3:G$402)</f>
        <v>4.1428571428571432</v>
      </c>
      <c r="I10" s="75">
        <f>AVERAGEIF(Data!$AO$3:$AO$402,$C10,Data!H$3:H$402)</f>
        <v>3.8571428571428572</v>
      </c>
      <c r="J10" s="75">
        <f>AVERAGEIF(Data!$AO$3:$AO$402,$C10,Data!I$3:I$402)</f>
        <v>4.4285714285714288</v>
      </c>
      <c r="K10" s="75">
        <f>AVERAGEIF(Data!$AO$3:$AO$402,$C10,Data!J$3:J$402)</f>
        <v>3.8571428571428572</v>
      </c>
      <c r="L10" s="75">
        <f>AVERAGEIF(Data!$AO$3:$AO$402,$C10,Data!K$3:K$402)</f>
        <v>4.2857142857142856</v>
      </c>
      <c r="M10" s="75">
        <f>AVERAGEIF(Data!$AO$3:$AO$402,$C10,Data!L$3:L$402)</f>
        <v>3.7142857142857144</v>
      </c>
      <c r="N10" s="75">
        <f>AVERAGEIF(Data!$AO$3:$AO$402,$C10,Data!M$3:M$402)</f>
        <v>4.2857142857142856</v>
      </c>
      <c r="O10" s="75">
        <f>AVERAGEIF(Data!$AO$3:$AO$402,$C10,Data!N$3:N$402)</f>
        <v>3.8571428571428572</v>
      </c>
      <c r="P10" s="75">
        <f>AVERAGEIF(Data!$AO$3:$AO$402,$C10,Data!O$3:O$402)</f>
        <v>4.1428571428571432</v>
      </c>
      <c r="Q10" s="75">
        <f>AVERAGEIF(Data!$AO$3:$AO$402,$C10,Data!P$3:P$402)</f>
        <v>3.5714285714285716</v>
      </c>
      <c r="R10" s="75">
        <f>AVERAGEIF(Data!$AO$3:$AO$402,$C10,Data!Q$3:Q$402)</f>
        <v>4.1428571428571432</v>
      </c>
      <c r="S10" s="75">
        <f>AVERAGEIF(Data!$AO$4:$AO$402,$C10,Data!R$4:R$402)</f>
        <v>55.833333333333336</v>
      </c>
      <c r="T10" s="9"/>
      <c r="U10" s="61">
        <f>AVERAGEIF(Data!$AO$3:$AO$402,C10,Data!R$3:R$402)</f>
        <v>56.142857142857146</v>
      </c>
      <c r="V10" s="2"/>
      <c r="X10" s="4"/>
    </row>
    <row r="11" spans="1:35" customFormat="1">
      <c r="A11" s="2"/>
      <c r="B11" s="72"/>
      <c r="C11" s="74" t="str">
        <f>Data!AS4</f>
        <v>16-24</v>
      </c>
      <c r="D11" s="9"/>
      <c r="E11" s="75">
        <f>AVERAGEIF(Data!$AO$3:$AO$402,$C11,Data!D$3:D$402)</f>
        <v>3.3333333333333335</v>
      </c>
      <c r="F11" s="75">
        <f>AVERAGEIF(Data!$AO$3:$AO$402,$C11,Data!E$3:E$402)</f>
        <v>3.6666666666666665</v>
      </c>
      <c r="G11" s="75">
        <f>AVERAGEIF(Data!$AO$3:$AO$402,$C11,Data!F$3:F$402)</f>
        <v>3.5</v>
      </c>
      <c r="H11" s="75">
        <f>AVERAGEIF(Data!$AO$3:$AO$402,$C11,Data!G$3:G$402)</f>
        <v>3.5</v>
      </c>
      <c r="I11" s="75">
        <f>AVERAGEIF(Data!$AO$3:$AO$402,$C11,Data!H$3:H$402)</f>
        <v>3.5</v>
      </c>
      <c r="J11" s="75">
        <f>AVERAGEIF(Data!$AO$3:$AO$402,$C11,Data!I$3:I$402)</f>
        <v>3.6666666666666665</v>
      </c>
      <c r="K11" s="75">
        <f>AVERAGEIF(Data!$AO$3:$AO$402,$C11,Data!J$3:J$402)</f>
        <v>3.5</v>
      </c>
      <c r="L11" s="75">
        <f>AVERAGEIF(Data!$AO$3:$AO$402,$C11,Data!K$3:K$402)</f>
        <v>3.5</v>
      </c>
      <c r="M11" s="75">
        <f>AVERAGEIF(Data!$AO$3:$AO$402,$C11,Data!L$3:L$402)</f>
        <v>3.5</v>
      </c>
      <c r="N11" s="75">
        <f>AVERAGEIF(Data!$AO$3:$AO$402,$C11,Data!M$3:M$402)</f>
        <v>3.5</v>
      </c>
      <c r="O11" s="75">
        <f>AVERAGEIF(Data!$AO$3:$AO$402,$C11,Data!N$3:N$402)</f>
        <v>3.5</v>
      </c>
      <c r="P11" s="75">
        <f>AVERAGEIF(Data!$AO$3:$AO$402,$C11,Data!O$3:O$402)</f>
        <v>3.5</v>
      </c>
      <c r="Q11" s="75">
        <f>AVERAGEIF(Data!$AO$3:$AO$402,$C11,Data!P$3:P$402)</f>
        <v>3.3333333333333335</v>
      </c>
      <c r="R11" s="75">
        <f ca="1">AVERAGEIF(Data!$AO$3:$AO$402,$C11,Data!Q$4:Q$402)</f>
        <v>3</v>
      </c>
      <c r="S11" s="33"/>
      <c r="T11" s="9"/>
      <c r="U11" s="61">
        <f>AVERAGEIF(Data!$AO$3:$AO$402,C11,Data!R$3:R$402)</f>
        <v>48.833333333333336</v>
      </c>
      <c r="V11" s="2"/>
      <c r="X11" s="4"/>
    </row>
    <row r="12" spans="1:35" customFormat="1">
      <c r="A12" s="2"/>
      <c r="B12" s="72"/>
      <c r="C12" s="74" t="str">
        <f>Data!AS5</f>
        <v>25-39</v>
      </c>
      <c r="D12" s="9"/>
      <c r="E12" s="75">
        <f>AVERAGEIF(Data!$AO$3:$AO$402,$C12,Data!D$3:D$402)</f>
        <v>2.4285714285714284</v>
      </c>
      <c r="F12" s="75">
        <f>AVERAGEIF(Data!$AO$3:$AO$402,$C12,Data!E$3:E$402)</f>
        <v>3.2</v>
      </c>
      <c r="G12" s="75">
        <f>AVERAGEIF(Data!$AO$3:$AO$402,$C12,Data!F$3:F$402)</f>
        <v>2.8571428571428572</v>
      </c>
      <c r="H12" s="75">
        <f>AVERAGEIF(Data!$AO$3:$AO$402,$C12,Data!G$3:G$402)</f>
        <v>2.7142857142857144</v>
      </c>
      <c r="I12" s="75">
        <f>AVERAGEIF(Data!$AO$3:$AO$402,$C12,Data!H$3:H$402)</f>
        <v>3.1428571428571428</v>
      </c>
      <c r="J12" s="75">
        <f>AVERAGEIF(Data!$AO$3:$AO$402,$C12,Data!I$3:I$402)</f>
        <v>3</v>
      </c>
      <c r="K12" s="75">
        <f>AVERAGEIF(Data!$AO$3:$AO$402,$C12,Data!J$3:J$402)</f>
        <v>2.8571428571428572</v>
      </c>
      <c r="L12" s="75">
        <f>AVERAGEIF(Data!$AO$3:$AO$402,$C12,Data!K$3:K$402)</f>
        <v>2.8571428571428572</v>
      </c>
      <c r="M12" s="75">
        <f>AVERAGEIF(Data!$AO$3:$AO$402,$C12,Data!L$3:L$402)</f>
        <v>2.5714285714285716</v>
      </c>
      <c r="N12" s="75">
        <f>AVERAGEIF(Data!$AO$3:$AO$402,$C12,Data!M$3:M$402)</f>
        <v>2.4285714285714284</v>
      </c>
      <c r="O12" s="75">
        <f>AVERAGEIF(Data!$AO$3:$AO$402,$C12,Data!N$3:N$402)</f>
        <v>1.6666666666666667</v>
      </c>
      <c r="P12" s="75">
        <f>AVERAGEIF(Data!$AO$3:$AO$402,$C12,Data!O$3:O$402)</f>
        <v>2</v>
      </c>
      <c r="Q12" s="75">
        <f>AVERAGEIF(Data!$AO$3:$AO$402,$C12,Data!P$3:P$402)</f>
        <v>2.8</v>
      </c>
      <c r="R12" s="75">
        <f>AVERAGEIF(Data!$AO$3:$AO$402,$C12,Data!Q$3:Q$402)</f>
        <v>2</v>
      </c>
      <c r="S12" s="33"/>
      <c r="T12" s="9"/>
      <c r="U12" s="61">
        <f>AVERAGEIF(Data!$AO$3:$AO$402,C12,Data!R$3:R$402)</f>
        <v>36.02051282051282</v>
      </c>
      <c r="V12" s="2"/>
      <c r="X12" s="4"/>
    </row>
    <row r="13" spans="1:35" customFormat="1">
      <c r="A13" s="2"/>
      <c r="B13" s="72"/>
      <c r="C13" s="74" t="str">
        <f>Data!AS6</f>
        <v>40-54</v>
      </c>
      <c r="D13" s="9"/>
      <c r="E13" s="75">
        <f>AVERAGEIF(Data!$AO$3:$AO$402,$C13,Data!D$3:D$402)</f>
        <v>3.375</v>
      </c>
      <c r="F13" s="75">
        <f>AVERAGEIF(Data!$AO$3:$AO$402,$C13,Data!E$3:E$402)</f>
        <v>3.75</v>
      </c>
      <c r="G13" s="75">
        <f>AVERAGEIF(Data!$AO$3:$AO$402,$C13,Data!F$3:F$402)</f>
        <v>3.5</v>
      </c>
      <c r="H13" s="75">
        <f>AVERAGEIF(Data!$AO$3:$AO$402,$C13,Data!G$3:G$402)</f>
        <v>3.625</v>
      </c>
      <c r="I13" s="75">
        <f>AVERAGEIF(Data!$AO$3:$AO$402,$C13,Data!H$3:H$402)</f>
        <v>3.625</v>
      </c>
      <c r="J13" s="75">
        <f>AVERAGEIF(Data!$AO$3:$AO$402,$C13,Data!I$3:I$402)</f>
        <v>3.375</v>
      </c>
      <c r="K13" s="75">
        <f>AVERAGEIF(Data!$AO$3:$AO$402,$C13,Data!J$3:J$402)</f>
        <v>3.5</v>
      </c>
      <c r="L13" s="75">
        <f>AVERAGEIF(Data!$AO$3:$AO$402,$C13,Data!K$3:K$402)</f>
        <v>3.875</v>
      </c>
      <c r="M13" s="75">
        <f>AVERAGEIF(Data!$AO$3:$AO$402,$C13,Data!L$3:L$402)</f>
        <v>3.5</v>
      </c>
      <c r="N13" s="75">
        <f>AVERAGEIF(Data!$AO$3:$AO$402,$C13,Data!M$3:M$402)</f>
        <v>3.5</v>
      </c>
      <c r="O13" s="75">
        <f>AVERAGEIF(Data!$AO$3:$AO$402,$C13,Data!N$3:N$402)</f>
        <v>3.7142857142857144</v>
      </c>
      <c r="P13" s="75">
        <f>AVERAGEIF(Data!$AO$3:$AO$402,$C13,Data!O$3:O$402)</f>
        <v>3.5</v>
      </c>
      <c r="Q13" s="75">
        <f>AVERAGEIF(Data!$AO$3:$AO$402,$C13,Data!P$3:P$402)</f>
        <v>3.5</v>
      </c>
      <c r="R13" s="75">
        <f>AVERAGEIF(Data!$AO$3:$AO$402,$C13,Data!Q$3:Q$402)</f>
        <v>3.4285714285714284</v>
      </c>
      <c r="S13" s="33"/>
      <c r="T13" s="9"/>
      <c r="U13" s="61">
        <f>AVERAGEIF(Data!$AO$3:$AO$402,C13,Data!R$3:R$402)</f>
        <v>49.916666666666664</v>
      </c>
      <c r="V13" s="2"/>
      <c r="X13" s="4"/>
    </row>
    <row r="14" spans="1:35" customFormat="1">
      <c r="A14" s="2"/>
      <c r="B14" s="72"/>
      <c r="C14" s="74" t="str">
        <f>Data!AS7</f>
        <v>55-64</v>
      </c>
      <c r="D14" s="9"/>
      <c r="E14" s="75">
        <f>AVERAGEIF(Data!$AO$3:$AO$402,$C14,Data!D$3:D$402)</f>
        <v>3.3333333333333335</v>
      </c>
      <c r="F14" s="75">
        <f>AVERAGEIF(Data!$AO$3:$AO$402,$C14,Data!E$3:E$402)</f>
        <v>4.166666666666667</v>
      </c>
      <c r="G14" s="75">
        <f>AVERAGEIF(Data!$AO$3:$AO$402,$C14,Data!F$3:F$402)</f>
        <v>3.6666666666666665</v>
      </c>
      <c r="H14" s="75">
        <f ca="1">AVERAGEIF(Data!$AO$3:$AO$402,$C14,Data!G$4:G$402)</f>
        <v>4</v>
      </c>
      <c r="I14" s="75">
        <f>AVERAGEIF(Data!$AO$3:$AO$402,$C14,Data!H$3:H$402)</f>
        <v>4</v>
      </c>
      <c r="J14" s="75">
        <f>AVERAGEIF(Data!$AO$3:$AO$402,$C14,Data!I$3:I$402)</f>
        <v>3.8333333333333335</v>
      </c>
      <c r="K14" s="75">
        <f>AVERAGEIF(Data!$AO$3:$AO$402,$C14,Data!J$3:J$402)</f>
        <v>4</v>
      </c>
      <c r="L14" s="75">
        <f>AVERAGEIF(Data!$AO$3:$AO$402,$C14,Data!K$3:K$402)</f>
        <v>4.333333333333333</v>
      </c>
      <c r="M14" s="75">
        <f>AVERAGEIF(Data!$AO$3:$AO$402,$C14,Data!L$3:L$402)</f>
        <v>3.6666666666666665</v>
      </c>
      <c r="N14" s="75">
        <f>AVERAGEIF(Data!$AO$3:$AO$402,$C14,Data!M$3:M$402)</f>
        <v>4.166666666666667</v>
      </c>
      <c r="O14" s="75">
        <f>AVERAGEIF(Data!$AO$3:$AO$402,$C14,Data!N$3:N$402)</f>
        <v>3.8333333333333335</v>
      </c>
      <c r="P14" s="75">
        <f>AVERAGEIF(Data!$AO$3:$AO$402,$C14,Data!O$3:O$402)</f>
        <v>3.8333333333333335</v>
      </c>
      <c r="Q14" s="75">
        <f>AVERAGEIF(Data!$AO$3:$AO$402,$C14,Data!P$3:P$402)</f>
        <v>3.8333333333333335</v>
      </c>
      <c r="R14" s="75">
        <f>AVERAGEIF(Data!$AO$3:$AO$402,$C14,Data!Q$3:Q$402)</f>
        <v>4.166666666666667</v>
      </c>
      <c r="S14" s="33"/>
      <c r="T14" s="9"/>
      <c r="U14" s="61">
        <f>AVERAGEIF(Data!$AO$3:$AO$402,C14,Data!R$3:R$402)</f>
        <v>55</v>
      </c>
      <c r="V14" s="2"/>
      <c r="X14" s="4"/>
    </row>
    <row r="15" spans="1:35" customFormat="1">
      <c r="A15" s="2"/>
      <c r="B15" s="72"/>
      <c r="C15" s="74" t="str">
        <f>Data!AS8</f>
        <v>65+</v>
      </c>
      <c r="D15" s="9"/>
      <c r="E15" s="75">
        <f>AVERAGEIF(Data!$AO$3:$AO$402,$C15,Data!D$3:D$402)</f>
        <v>3.3333333333333335</v>
      </c>
      <c r="F15" s="75">
        <f>AVERAGEIF(Data!$AO$3:$AO$402,$C15,Data!E$3:E$402)</f>
        <v>4</v>
      </c>
      <c r="G15" s="75">
        <f ca="1">AVERAGEIF(Data!$AO$3:$AO$402,$C15,Data!F$4:F$402)</f>
        <v>3.6</v>
      </c>
      <c r="H15" s="75">
        <f>AVERAGEIF(Data!$AO$3:$AO$402,$C15,Data!G$3:G$402)</f>
        <v>3.3333333333333335</v>
      </c>
      <c r="I15" s="75">
        <f>AVERAGEIF(Data!$AO$3:$AO$402,$C15,Data!H$3:H$402)</f>
        <v>3.5</v>
      </c>
      <c r="J15" s="75">
        <f>AVERAGEIF(Data!$AO$3:$AO$402,$C15,Data!I$3:I$402)</f>
        <v>3.3333333333333335</v>
      </c>
      <c r="K15" s="75">
        <f>AVERAGEIF(Data!$AO$3:$AO$402,$C15,Data!J$3:J$402)</f>
        <v>3.6666666666666665</v>
      </c>
      <c r="L15" s="75">
        <f>AVERAGEIF(Data!$AO$3:$AO$402,$C15,Data!K$3:K$402)</f>
        <v>3.6666666666666665</v>
      </c>
      <c r="M15" s="75">
        <f>AVERAGEIF(Data!$AO$3:$AO$402,$C15,Data!L$3:L$402)</f>
        <v>2.6666666666666665</v>
      </c>
      <c r="N15" s="75">
        <f>AVERAGEIF(Data!$AO$3:$AO$402,$C15,Data!M$3:M$402)</f>
        <v>3.6666666666666665</v>
      </c>
      <c r="O15" s="75">
        <f>AVERAGEIF(Data!$AO$3:$AO$402,$C15,Data!N$3:N$402)</f>
        <v>3.5</v>
      </c>
      <c r="P15" s="75">
        <f>AVERAGEIF(Data!$AO$3:$AO$402,$C15,Data!O$3:O$402)</f>
        <v>3.6666666666666665</v>
      </c>
      <c r="Q15" s="75">
        <f>AVERAGEIF(Data!$AO$3:$AO$402,$C15,Data!P$3:P$402)</f>
        <v>3.5</v>
      </c>
      <c r="R15" s="75">
        <f>AVERAGEIF(Data!$AO$3:$AO$402,$C15,Data!Q$3:Q$402)</f>
        <v>3.6666666666666665</v>
      </c>
      <c r="S15" s="33"/>
      <c r="T15" s="9"/>
      <c r="U15" s="61">
        <f>AVERAGEIF(Data!$AO$3:$AO$402,C15,Data!R$3:R$402)</f>
        <v>49.166666666666664</v>
      </c>
      <c r="V15" s="2"/>
    </row>
    <row r="16" spans="1:35" customFormat="1">
      <c r="A16" s="2"/>
      <c r="B16" s="72"/>
      <c r="C16" s="10"/>
      <c r="D16" s="9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33"/>
      <c r="T16" s="9"/>
      <c r="U16" s="61"/>
      <c r="V16" s="2"/>
    </row>
    <row r="17" spans="1:22" customFormat="1">
      <c r="A17" s="2"/>
      <c r="B17" s="72" t="s">
        <v>19</v>
      </c>
      <c r="C17" s="29" t="s">
        <v>15</v>
      </c>
      <c r="D17" s="9"/>
      <c r="E17" s="75">
        <f>AVERAGEIF(Data!$AN$3:$AN$402,"Male",Data!D$3:D$402)</f>
        <v>3.3333333333333335</v>
      </c>
      <c r="F17" s="75">
        <f>AVERAGEIF(Data!$AN$3:$AN$402,"Male",Data!E$3:E$402)</f>
        <v>3.7647058823529411</v>
      </c>
      <c r="G17" s="75">
        <f>AVERAGEIF(Data!$AN$3:$AN$402,"Male",Data!F$3:F$402)</f>
        <v>3.6111111111111112</v>
      </c>
      <c r="H17" s="75">
        <f>AVERAGEIF(Data!$AN$3:$AN$402,"Male",Data!G$3:G$402)</f>
        <v>3.6666666666666665</v>
      </c>
      <c r="I17" s="75">
        <f>AVERAGEIF(Data!$AN$3:$AN$402,"Male",Data!H$3:H$402)</f>
        <v>3.7222222222222223</v>
      </c>
      <c r="J17" s="75">
        <f>AVERAGEIF(Data!$AN$3:$AN$402,"Male",Data!I$3:I$402)</f>
        <v>3.5294117647058822</v>
      </c>
      <c r="K17" s="75">
        <f>AVERAGEIF(Data!$AN$3:$AN$402,"Male",Data!J$3:J$402)</f>
        <v>3.6111111111111112</v>
      </c>
      <c r="L17" s="75">
        <f>AVERAGEIF(Data!$AN$3:$AN$402,"Male",Data!K$3:K$402)</f>
        <v>3.7777777777777777</v>
      </c>
      <c r="M17" s="75">
        <f>AVERAGEIF(Data!$AN$3:$AN$402,"Male",Data!L$3:L$402)</f>
        <v>3.2941176470588234</v>
      </c>
      <c r="N17" s="75">
        <f>AVERAGEIF(Data!$AN$3:$AN$402,"Male",Data!M$3:M$402)</f>
        <v>3.7058823529411766</v>
      </c>
      <c r="O17" s="75">
        <f>AVERAGEIF(Data!$AN$3:$AN$402,"Male",Data!N$3:N$402)</f>
        <v>3.5882352941176472</v>
      </c>
      <c r="P17" s="75">
        <f>AVERAGEIF(Data!$AN$3:$AN$402,"Male",Data!O$3:O$402)</f>
        <v>3.6470588235294117</v>
      </c>
      <c r="Q17" s="75">
        <f>AVERAGEIF(Data!$AN$3:$AN$402,"Male",Data!P$3:P$402)</f>
        <v>3.3888888888888888</v>
      </c>
      <c r="R17" s="75">
        <f>AVERAGEIF(Data!$AN$3:$AN$402,"Male",Data!Q$3:Q$402)</f>
        <v>3.6875</v>
      </c>
      <c r="S17" s="33"/>
      <c r="T17" s="9"/>
      <c r="U17" s="61">
        <f>AVERAGEIF(Data!$AN$3:$AN$402,"Male",Data!R$3:R$402)</f>
        <v>50.725490196078425</v>
      </c>
      <c r="V17" s="2"/>
    </row>
    <row r="18" spans="1:22" customFormat="1">
      <c r="A18" s="2"/>
      <c r="B18" s="71"/>
      <c r="C18" s="29" t="s">
        <v>6</v>
      </c>
      <c r="D18" s="9"/>
      <c r="E18" s="75">
        <f>AVERAGEIF(Data!$AN$3:$AN$402,"Female",Data!D$3:D$402)</f>
        <v>3.1818181818181817</v>
      </c>
      <c r="F18" s="75">
        <f>AVERAGEIF(Data!$AN$3:$AN$402,"Female",Data!E$3:E$402)</f>
        <v>3.9523809523809526</v>
      </c>
      <c r="G18" s="75">
        <f>AVERAGEIF(Data!$AN$3:$AN$402,"Female",Data!F$3:F$402)</f>
        <v>3.4090909090909092</v>
      </c>
      <c r="H18" s="75">
        <f>AVERAGEIF(Data!$AN$3:$AN$402,"Female",Data!G$3:G$402)</f>
        <v>3.5</v>
      </c>
      <c r="I18" s="75">
        <f>AVERAGEIF(Data!$AN$3:$AN$402,"Female",Data!H$3:H$402)</f>
        <v>3.5</v>
      </c>
      <c r="J18" s="75">
        <f>AVERAGEIF(Data!$AN$3:$AN$402,"Female",Data!I$3:I$402)</f>
        <v>3.7142857142857144</v>
      </c>
      <c r="K18" s="75">
        <f>AVERAGEIF(Data!$AN$3:$AN$402,"Female",Data!J$3:J$402)</f>
        <v>3.5</v>
      </c>
      <c r="L18" s="75">
        <f>AVERAGEIF(Data!$AN$3:$AN$402,"Female",Data!K$3:K$402)</f>
        <v>3.7272727272727271</v>
      </c>
      <c r="M18" s="75">
        <f>AVERAGEIF(Data!$AN$3:$AN$402,"Female",Data!L$3:L$402)</f>
        <v>3.2380952380952381</v>
      </c>
      <c r="N18" s="75">
        <f>AVERAGEIF(Data!$AN$3:$AN$402,"Female",Data!M$3:M$402)</f>
        <v>3.4761904761904763</v>
      </c>
      <c r="O18" s="75">
        <f>AVERAGEIF(Data!$AN$3:$AN$402,"Female",Data!N$3:N$402)</f>
        <v>3.1904761904761907</v>
      </c>
      <c r="P18" s="75">
        <f>AVERAGEIF(Data!$AN$3:$AN$402,"Female",Data!O$3:O$402)</f>
        <v>3.3809523809523809</v>
      </c>
      <c r="Q18" s="75">
        <f>AVERAGEIF(Data!$AN$3:$AN$402,"Female",Data!P$3:P$402)</f>
        <v>3.5</v>
      </c>
      <c r="R18" s="75">
        <f>AVERAGEIF(Data!$AN$3:$AN$402,"Female",Data!Q$3:Q$402)</f>
        <v>3.5</v>
      </c>
      <c r="S18" s="33"/>
      <c r="T18" s="9"/>
      <c r="U18" s="61">
        <f>AVERAGEIF(Data!$AN$3:$AN$402,"Female",Data!R$3:R$402)</f>
        <v>48.957264957264954</v>
      </c>
      <c r="V18" s="2"/>
    </row>
    <row r="19" spans="1:22" customFormat="1" ht="12.6" thickBot="1">
      <c r="A19" s="2"/>
      <c r="B19" s="76"/>
      <c r="C19" s="77"/>
      <c r="D19" s="78"/>
      <c r="E19" s="79"/>
      <c r="F19" s="79"/>
      <c r="G19" s="79"/>
      <c r="H19" s="79"/>
      <c r="I19" s="79"/>
      <c r="J19" s="79"/>
      <c r="K19" s="79"/>
      <c r="L19" s="80"/>
      <c r="M19" s="80"/>
      <c r="N19" s="80"/>
      <c r="O19" s="80"/>
      <c r="P19" s="80"/>
      <c r="Q19" s="80"/>
      <c r="R19" s="80"/>
      <c r="S19" s="81"/>
      <c r="T19" s="78"/>
      <c r="U19" s="62"/>
      <c r="V19" s="2"/>
    </row>
    <row r="20" spans="1:22" customFormat="1" ht="25.5" customHeight="1">
      <c r="A20" s="2"/>
      <c r="B20" s="2"/>
      <c r="C20" s="2"/>
      <c r="D20" s="182"/>
      <c r="E20" s="9"/>
      <c r="F20" s="9"/>
      <c r="G20" s="9"/>
      <c r="H20" s="9"/>
      <c r="I20" s="9"/>
      <c r="J20" s="9"/>
      <c r="K20" s="9"/>
      <c r="L20" s="2"/>
      <c r="M20" s="9"/>
      <c r="N20" s="9"/>
      <c r="O20" s="9"/>
      <c r="P20" s="9"/>
      <c r="Q20" s="9"/>
      <c r="R20" s="9"/>
      <c r="S20" s="64"/>
      <c r="T20" s="9"/>
      <c r="U20" s="9"/>
      <c r="V20" s="9"/>
    </row>
    <row r="21" spans="1:22" s="91" customFormat="1" ht="12" customHeight="1">
      <c r="A21" s="90"/>
      <c r="B21" s="90" t="s">
        <v>71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>
        <f>CONFIDENCE(0.05,U8,U5)</f>
        <v>2.8023395327833791</v>
      </c>
      <c r="V21" s="90"/>
    </row>
    <row r="22" spans="1:22" customFormat="1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29"/>
      <c r="T22" s="10"/>
      <c r="U22" s="10"/>
      <c r="V22" s="10"/>
    </row>
    <row r="23" spans="1:22" customFormat="1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29"/>
      <c r="T23" s="10"/>
      <c r="U23" s="10"/>
      <c r="V23" s="10"/>
    </row>
    <row r="24" spans="1:22" customFormat="1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29"/>
      <c r="T24" s="10"/>
      <c r="U24" s="10"/>
      <c r="V24" s="10"/>
    </row>
    <row r="25" spans="1:22" customFormat="1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29"/>
      <c r="T25" s="10"/>
      <c r="U25" s="10"/>
      <c r="V25" s="10"/>
    </row>
    <row r="26" spans="1:22" customFormat="1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29"/>
      <c r="T26" s="10"/>
      <c r="U26" s="10"/>
      <c r="V26" s="10"/>
    </row>
    <row r="27" spans="1:22" customFormat="1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29"/>
      <c r="T27" s="10"/>
      <c r="U27" s="10"/>
      <c r="V27" s="10"/>
    </row>
    <row r="28" spans="1:22" customFormat="1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29"/>
      <c r="T28" s="10"/>
      <c r="U28" s="10"/>
      <c r="V28" s="10"/>
    </row>
    <row r="29" spans="1:22" customFormat="1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29"/>
      <c r="T29" s="10"/>
      <c r="U29" s="10"/>
      <c r="V29" s="10"/>
    </row>
    <row r="30" spans="1:22" customFormat="1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29"/>
      <c r="T30" s="10"/>
      <c r="U30" s="10"/>
      <c r="V30" s="10"/>
    </row>
    <row r="31" spans="1:22" customFormat="1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29"/>
      <c r="T31" s="10"/>
      <c r="U31" s="10"/>
      <c r="V31" s="10"/>
    </row>
    <row r="32" spans="1:22" customFormat="1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29"/>
      <c r="T32" s="10"/>
      <c r="U32" s="10"/>
      <c r="V32" s="10"/>
    </row>
    <row r="33" spans="1:22" customFormat="1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29"/>
      <c r="T33" s="10"/>
      <c r="U33" s="10"/>
      <c r="V33" s="10"/>
    </row>
    <row r="34" spans="1:22" customFormat="1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29"/>
      <c r="T34" s="10"/>
      <c r="U34" s="10"/>
      <c r="V34" s="10"/>
    </row>
    <row r="35" spans="1:22" customFormat="1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29"/>
      <c r="T35" s="10"/>
      <c r="U35" s="10"/>
      <c r="V35" s="10"/>
    </row>
    <row r="36" spans="1:22" customFormat="1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29"/>
      <c r="T36" s="10"/>
      <c r="U36" s="10"/>
      <c r="V36" s="10"/>
    </row>
    <row r="37" spans="1:22" customFormat="1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29"/>
      <c r="T37" s="10"/>
      <c r="U37" s="10"/>
      <c r="V37" s="10"/>
    </row>
    <row r="38" spans="1:22" customFormat="1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29"/>
      <c r="T38" s="10"/>
      <c r="U38" s="10"/>
      <c r="V38" s="10"/>
    </row>
    <row r="39" spans="1:22" customFormat="1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29"/>
      <c r="T39" s="10"/>
      <c r="U39" s="10"/>
      <c r="V39" s="10"/>
    </row>
    <row r="40" spans="1:22" customFormat="1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29"/>
      <c r="T40" s="10"/>
      <c r="U40" s="10"/>
      <c r="V40" s="10"/>
    </row>
    <row r="41" spans="1:22" customFormat="1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29"/>
      <c r="T41" s="10"/>
      <c r="U41" s="10"/>
      <c r="V41" s="10"/>
    </row>
    <row r="42" spans="1:22" customFormat="1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29"/>
      <c r="T42" s="10"/>
      <c r="U42" s="10"/>
      <c r="V42" s="10"/>
    </row>
    <row r="43" spans="1:22" customFormat="1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29"/>
      <c r="T43" s="10"/>
      <c r="U43" s="10"/>
      <c r="V43" s="10"/>
    </row>
    <row r="44" spans="1:22" customFormat="1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29"/>
      <c r="T44" s="10"/>
      <c r="U44" s="10"/>
      <c r="V44" s="10"/>
    </row>
    <row r="45" spans="1:22" customFormat="1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29"/>
      <c r="T45" s="10"/>
      <c r="U45" s="10"/>
      <c r="V45" s="10"/>
    </row>
    <row r="46" spans="1:22" customFormat="1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29"/>
      <c r="T46" s="10"/>
      <c r="U46" s="10"/>
      <c r="V46" s="10"/>
    </row>
    <row r="47" spans="1:22" customFormat="1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29"/>
      <c r="T47" s="10"/>
      <c r="U47" s="10"/>
      <c r="V47" s="10"/>
    </row>
    <row r="48" spans="1:22" customFormat="1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29"/>
      <c r="T48" s="10"/>
      <c r="U48" s="10"/>
      <c r="V48" s="10"/>
    </row>
    <row r="49" spans="1:22" customFormat="1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29"/>
      <c r="T49" s="10"/>
      <c r="U49" s="10"/>
      <c r="V49" s="10"/>
    </row>
    <row r="50" spans="1:22" customFormat="1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29"/>
      <c r="T50" s="10"/>
      <c r="U50" s="10"/>
      <c r="V50" s="10"/>
    </row>
    <row r="51" spans="1:22" customFormat="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29"/>
      <c r="T51" s="10"/>
      <c r="U51" s="10"/>
      <c r="V51" s="10"/>
    </row>
    <row r="52" spans="1:22" customFormat="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29"/>
      <c r="T52" s="10"/>
      <c r="U52" s="10"/>
      <c r="V52" s="10"/>
    </row>
    <row r="53" spans="1:22" customFormat="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29"/>
      <c r="T53" s="10"/>
      <c r="U53" s="10"/>
      <c r="V53" s="10"/>
    </row>
    <row r="54" spans="1:22" customFormat="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29"/>
      <c r="T54" s="10"/>
      <c r="U54" s="10"/>
      <c r="V54" s="10"/>
    </row>
    <row r="55" spans="1:22" customFormat="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29"/>
      <c r="T55" s="10"/>
      <c r="U55" s="10"/>
      <c r="V55" s="10"/>
    </row>
    <row r="56" spans="1:22" customFormat="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29"/>
      <c r="T56" s="10"/>
      <c r="U56" s="10"/>
      <c r="V56" s="10"/>
    </row>
    <row r="57" spans="1:22" customFormat="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29"/>
      <c r="T57" s="10"/>
      <c r="U57" s="10"/>
      <c r="V57" s="10"/>
    </row>
    <row r="58" spans="1:22" customFormat="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29"/>
      <c r="T58" s="10"/>
      <c r="U58" s="10"/>
      <c r="V58" s="10"/>
    </row>
    <row r="59" spans="1:22" customFormat="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29"/>
      <c r="T59" s="10"/>
      <c r="U59" s="10"/>
      <c r="V59" s="10"/>
    </row>
    <row r="60" spans="1:22" customFormat="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29"/>
      <c r="T60" s="10"/>
      <c r="U60" s="10"/>
      <c r="V60" s="10"/>
    </row>
    <row r="61" spans="1:22" customFormat="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29"/>
      <c r="T61" s="10"/>
      <c r="U61" s="10"/>
      <c r="V61" s="10"/>
    </row>
    <row r="62" spans="1:22" customFormat="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29"/>
      <c r="T62" s="10"/>
      <c r="U62" s="10"/>
      <c r="V62" s="10"/>
    </row>
    <row r="63" spans="1:22" customFormat="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29"/>
      <c r="T63" s="10"/>
      <c r="U63" s="10"/>
      <c r="V63" s="10"/>
    </row>
    <row r="64" spans="1:22" customFormat="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29"/>
      <c r="T64" s="10"/>
      <c r="U64" s="10"/>
      <c r="V64" s="10"/>
    </row>
    <row r="65" spans="1:22" customFormat="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29"/>
      <c r="T65" s="10"/>
      <c r="U65" s="10"/>
      <c r="V65" s="10"/>
    </row>
    <row r="66" spans="1:22" customFormat="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29"/>
      <c r="T66" s="10"/>
      <c r="U66" s="10"/>
      <c r="V66" s="10"/>
    </row>
    <row r="67" spans="1:22" customFormat="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29"/>
      <c r="T67" s="10"/>
      <c r="U67" s="10"/>
      <c r="V67" s="10"/>
    </row>
    <row r="68" spans="1:22" customFormat="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29"/>
      <c r="T68" s="10"/>
      <c r="U68" s="10"/>
      <c r="V68" s="10"/>
    </row>
    <row r="69" spans="1:22" customFormat="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29"/>
      <c r="T69" s="10"/>
      <c r="U69" s="10"/>
      <c r="V69" s="10"/>
    </row>
    <row r="70" spans="1:22" customFormat="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29"/>
      <c r="T70" s="10"/>
      <c r="U70" s="10"/>
      <c r="V70" s="10"/>
    </row>
    <row r="71" spans="1:22" customFormat="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29"/>
      <c r="T71" s="10"/>
      <c r="U71" s="10"/>
      <c r="V71" s="10"/>
    </row>
    <row r="72" spans="1:22" customFormat="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29"/>
      <c r="T72" s="10"/>
      <c r="U72" s="10"/>
      <c r="V72" s="10"/>
    </row>
    <row r="73" spans="1:22" customFormat="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29"/>
      <c r="T73" s="10"/>
      <c r="U73" s="10"/>
      <c r="V73" s="10"/>
    </row>
    <row r="74" spans="1:22" customFormat="1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29"/>
      <c r="T74" s="10"/>
      <c r="U74" s="10"/>
      <c r="V74" s="10"/>
    </row>
    <row r="75" spans="1:22" customFormat="1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29"/>
      <c r="T75" s="10"/>
      <c r="U75" s="10"/>
      <c r="V75" s="10"/>
    </row>
    <row r="76" spans="1:22" customFormat="1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29"/>
      <c r="T76" s="10"/>
      <c r="U76" s="10"/>
      <c r="V76" s="10"/>
    </row>
    <row r="77" spans="1:22" customFormat="1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29"/>
      <c r="T77" s="10"/>
      <c r="U77" s="10"/>
      <c r="V77" s="10"/>
    </row>
    <row r="78" spans="1:22" customFormat="1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29"/>
      <c r="T78" s="10"/>
      <c r="U78" s="10"/>
      <c r="V78" s="10"/>
    </row>
    <row r="79" spans="1:22" customFormat="1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29"/>
      <c r="T79" s="10"/>
      <c r="U79" s="10"/>
      <c r="V79" s="10"/>
    </row>
    <row r="80" spans="1:22" customFormat="1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29"/>
      <c r="T80" s="10"/>
      <c r="U80" s="10"/>
      <c r="V80" s="10"/>
    </row>
    <row r="81" spans="1:22" customFormat="1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29"/>
      <c r="T81" s="10"/>
      <c r="U81" s="10"/>
      <c r="V81" s="10"/>
    </row>
    <row r="82" spans="1:22" customFormat="1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29"/>
      <c r="T82" s="10"/>
      <c r="U82" s="10"/>
      <c r="V82" s="10"/>
    </row>
    <row r="83" spans="1:22" customFormat="1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29"/>
      <c r="T83" s="10"/>
      <c r="U83" s="10"/>
      <c r="V83" s="10"/>
    </row>
    <row r="84" spans="1:22" customFormat="1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29"/>
      <c r="T84" s="10"/>
      <c r="U84" s="10"/>
      <c r="V84" s="10"/>
    </row>
    <row r="85" spans="1:22" customFormat="1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29"/>
      <c r="T85" s="10"/>
      <c r="U85" s="10"/>
      <c r="V85" s="10"/>
    </row>
    <row r="86" spans="1:22" customFormat="1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29"/>
      <c r="T86" s="10"/>
      <c r="U86" s="10"/>
      <c r="V86" s="10"/>
    </row>
    <row r="87" spans="1:22" customFormat="1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29"/>
      <c r="T87" s="10"/>
      <c r="U87" s="10"/>
      <c r="V87" s="10"/>
    </row>
    <row r="88" spans="1:22" customFormat="1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29"/>
      <c r="T88" s="10"/>
      <c r="U88" s="10"/>
      <c r="V88" s="10"/>
    </row>
    <row r="89" spans="1:22" customFormat="1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29"/>
      <c r="T89" s="10"/>
      <c r="U89" s="10"/>
      <c r="V89" s="10"/>
    </row>
    <row r="90" spans="1:22" customFormat="1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29"/>
      <c r="T90" s="10"/>
      <c r="U90" s="10"/>
      <c r="V90" s="10"/>
    </row>
    <row r="91" spans="1:22" customFormat="1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29"/>
      <c r="T91" s="10"/>
      <c r="U91" s="10"/>
      <c r="V91" s="10"/>
    </row>
    <row r="92" spans="1:22" customFormat="1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29"/>
      <c r="T92" s="10"/>
      <c r="U92" s="10"/>
      <c r="V92" s="10"/>
    </row>
    <row r="93" spans="1:22" customFormat="1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29"/>
      <c r="T93" s="10"/>
      <c r="U93" s="10"/>
      <c r="V93" s="10"/>
    </row>
    <row r="94" spans="1:22" customFormat="1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29"/>
      <c r="T94" s="10"/>
      <c r="U94" s="10"/>
      <c r="V94" s="10"/>
    </row>
    <row r="95" spans="1:22" customFormat="1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29"/>
      <c r="T95" s="10"/>
      <c r="U95" s="10"/>
      <c r="V95" s="10"/>
    </row>
    <row r="96" spans="1:22" customFormat="1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29"/>
      <c r="T96" s="10"/>
      <c r="U96" s="10"/>
      <c r="V96" s="10"/>
    </row>
    <row r="97" spans="1:22" customFormat="1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29"/>
      <c r="T97" s="10"/>
      <c r="U97" s="10"/>
      <c r="V97" s="10"/>
    </row>
    <row r="98" spans="1:22" customFormat="1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29"/>
      <c r="T98" s="10"/>
      <c r="U98" s="10"/>
      <c r="V98" s="10"/>
    </row>
    <row r="99" spans="1:22" customFormat="1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29"/>
      <c r="T99" s="10"/>
      <c r="U99" s="10"/>
      <c r="V99" s="10"/>
    </row>
    <row r="100" spans="1:22" customFormat="1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29"/>
      <c r="T100" s="10"/>
      <c r="U100" s="10"/>
      <c r="V100" s="10"/>
    </row>
    <row r="101" spans="1:22" customFormat="1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29"/>
      <c r="T101" s="10"/>
      <c r="U101" s="10"/>
      <c r="V101" s="10"/>
    </row>
    <row r="102" spans="1:22" customFormat="1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29"/>
      <c r="T102" s="10"/>
      <c r="U102" s="10"/>
      <c r="V102" s="10"/>
    </row>
    <row r="103" spans="1:22" customFormat="1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29"/>
      <c r="T103" s="10"/>
      <c r="U103" s="10"/>
      <c r="V103" s="10"/>
    </row>
    <row r="104" spans="1:22" customFormat="1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29"/>
      <c r="T104" s="10"/>
      <c r="U104" s="10"/>
      <c r="V104" s="10"/>
    </row>
    <row r="105" spans="1:22" customFormat="1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29"/>
      <c r="T105" s="10"/>
      <c r="U105" s="10"/>
      <c r="V105" s="10"/>
    </row>
    <row r="106" spans="1:22" customFormat="1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29"/>
      <c r="T106" s="10"/>
      <c r="U106" s="10"/>
      <c r="V106" s="10"/>
    </row>
    <row r="107" spans="1:22" customFormat="1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29"/>
      <c r="T107" s="10"/>
      <c r="U107" s="10"/>
      <c r="V107" s="10"/>
    </row>
    <row r="108" spans="1:22" customFormat="1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29"/>
      <c r="T108" s="10"/>
      <c r="U108" s="10"/>
      <c r="V108" s="10"/>
    </row>
    <row r="109" spans="1:22" customFormat="1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29"/>
      <c r="T109" s="10"/>
      <c r="U109" s="10"/>
      <c r="V109" s="10"/>
    </row>
    <row r="110" spans="1:22" customFormat="1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29"/>
      <c r="T110" s="10"/>
      <c r="U110" s="10"/>
      <c r="V110" s="10"/>
    </row>
    <row r="111" spans="1:22" customFormat="1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29"/>
      <c r="T111" s="10"/>
      <c r="U111" s="10"/>
      <c r="V111" s="10"/>
    </row>
    <row r="112" spans="1:22" customFormat="1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29"/>
      <c r="T112" s="10"/>
      <c r="U112" s="10"/>
      <c r="V112" s="10"/>
    </row>
    <row r="113" spans="1:22" customFormat="1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29"/>
      <c r="T113" s="10"/>
      <c r="U113" s="10"/>
      <c r="V113" s="10"/>
    </row>
    <row r="114" spans="1:22" customFormat="1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29"/>
      <c r="T114" s="10"/>
      <c r="U114" s="10"/>
      <c r="V114" s="10"/>
    </row>
    <row r="115" spans="1:22" customFormat="1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29"/>
      <c r="T115" s="10"/>
      <c r="U115" s="10"/>
      <c r="V115" s="10"/>
    </row>
    <row r="116" spans="1:22" customFormat="1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29"/>
      <c r="T116" s="10"/>
      <c r="U116" s="10"/>
      <c r="V116" s="10"/>
    </row>
    <row r="117" spans="1:22" customFormat="1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29"/>
      <c r="T117" s="10"/>
      <c r="U117" s="10"/>
      <c r="V117" s="10"/>
    </row>
    <row r="118" spans="1:22" customFormat="1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29"/>
      <c r="T118" s="10"/>
      <c r="U118" s="10"/>
      <c r="V118" s="10"/>
    </row>
    <row r="119" spans="1:22" customFormat="1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29"/>
      <c r="T119" s="10"/>
      <c r="U119" s="10"/>
      <c r="V119" s="10"/>
    </row>
    <row r="120" spans="1:22" customFormat="1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29"/>
      <c r="T120" s="10"/>
      <c r="U120" s="10"/>
      <c r="V120" s="10"/>
    </row>
    <row r="121" spans="1:22" customFormat="1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29"/>
      <c r="T121" s="10"/>
      <c r="U121" s="10"/>
      <c r="V121" s="10"/>
    </row>
    <row r="122" spans="1:22" customFormat="1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29"/>
      <c r="T122" s="10"/>
      <c r="U122" s="10"/>
      <c r="V122" s="10"/>
    </row>
    <row r="123" spans="1:22" customFormat="1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29"/>
      <c r="T123" s="10"/>
      <c r="U123" s="10"/>
      <c r="V123" s="10"/>
    </row>
    <row r="124" spans="1:22" customFormat="1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29"/>
      <c r="T124" s="10"/>
      <c r="U124" s="10"/>
      <c r="V124" s="10"/>
    </row>
    <row r="125" spans="1:22" customFormat="1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29"/>
      <c r="T125" s="10"/>
      <c r="U125" s="10"/>
      <c r="V125" s="10"/>
    </row>
    <row r="126" spans="1:22" customFormat="1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29"/>
      <c r="T126" s="10"/>
      <c r="U126" s="10"/>
      <c r="V126" s="10"/>
    </row>
    <row r="127" spans="1:22" customFormat="1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29"/>
      <c r="T127" s="10"/>
      <c r="U127" s="10"/>
      <c r="V127" s="10"/>
    </row>
    <row r="128" spans="1:22" customFormat="1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29"/>
      <c r="T128" s="10"/>
      <c r="U128" s="10"/>
      <c r="V128" s="10"/>
    </row>
    <row r="129" spans="1:22" customFormat="1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29"/>
      <c r="T129" s="10"/>
      <c r="U129" s="10"/>
      <c r="V129" s="10"/>
    </row>
    <row r="130" spans="1:22" customFormat="1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29"/>
      <c r="T130" s="10"/>
      <c r="U130" s="10"/>
      <c r="V130" s="10"/>
    </row>
    <row r="131" spans="1:22" customFormat="1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29"/>
      <c r="T131" s="10"/>
      <c r="U131" s="10"/>
      <c r="V131" s="10"/>
    </row>
    <row r="132" spans="1:22" customFormat="1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29"/>
      <c r="T132" s="10"/>
      <c r="U132" s="10"/>
      <c r="V132" s="10"/>
    </row>
    <row r="133" spans="1:22" customFormat="1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29"/>
      <c r="T133" s="10"/>
      <c r="U133" s="10"/>
      <c r="V133" s="10"/>
    </row>
    <row r="134" spans="1:22" customFormat="1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29"/>
      <c r="T134" s="10"/>
      <c r="U134" s="10"/>
      <c r="V134" s="10"/>
    </row>
    <row r="135" spans="1:22" customFormat="1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29"/>
      <c r="T135" s="10"/>
      <c r="U135" s="10"/>
      <c r="V135" s="10"/>
    </row>
    <row r="136" spans="1:22" customFormat="1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29"/>
      <c r="T136" s="10"/>
      <c r="U136" s="10"/>
      <c r="V136" s="10"/>
    </row>
    <row r="137" spans="1:22" customFormat="1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29"/>
      <c r="T137" s="10"/>
      <c r="U137" s="10"/>
      <c r="V137" s="10"/>
    </row>
    <row r="138" spans="1:22" customFormat="1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29"/>
      <c r="T138" s="10"/>
      <c r="U138" s="10"/>
      <c r="V138" s="10"/>
    </row>
    <row r="139" spans="1:22" customFormat="1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29"/>
      <c r="T139" s="10"/>
      <c r="U139" s="10"/>
      <c r="V139" s="10"/>
    </row>
    <row r="140" spans="1:22" customFormat="1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29"/>
      <c r="T140" s="10"/>
      <c r="U140" s="10"/>
      <c r="V140" s="10"/>
    </row>
    <row r="141" spans="1:22" customFormat="1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29"/>
      <c r="T141" s="10"/>
      <c r="U141" s="10"/>
      <c r="V141" s="10"/>
    </row>
    <row r="142" spans="1:22" customFormat="1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29"/>
      <c r="T142" s="10"/>
      <c r="U142" s="10"/>
      <c r="V142" s="10"/>
    </row>
    <row r="143" spans="1:22" customForma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29"/>
      <c r="T143" s="10"/>
      <c r="U143" s="10"/>
      <c r="V143" s="10"/>
    </row>
    <row r="144" spans="1:22" customFormat="1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29"/>
      <c r="T144" s="10"/>
      <c r="U144" s="10"/>
      <c r="V144" s="10"/>
    </row>
    <row r="145" spans="1:22" customFormat="1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29"/>
      <c r="T145" s="10"/>
      <c r="U145" s="10"/>
      <c r="V145" s="10"/>
    </row>
    <row r="146" spans="1:22" customFormat="1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29"/>
      <c r="T146" s="10"/>
      <c r="U146" s="10"/>
      <c r="V146" s="10"/>
    </row>
    <row r="147" spans="1:22" customFormat="1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29"/>
      <c r="T147" s="10"/>
      <c r="U147" s="10"/>
      <c r="V147" s="10"/>
    </row>
    <row r="148" spans="1:22" customFormat="1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29"/>
      <c r="T148" s="10"/>
      <c r="U148" s="10"/>
      <c r="V148" s="10"/>
    </row>
    <row r="149" spans="1:22" customFormat="1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29"/>
      <c r="T149" s="10"/>
      <c r="U149" s="10"/>
      <c r="V149" s="10"/>
    </row>
    <row r="150" spans="1:22" customFormat="1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29"/>
      <c r="T150" s="10"/>
      <c r="U150" s="10"/>
      <c r="V150" s="10"/>
    </row>
    <row r="151" spans="1:22" customFormat="1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29"/>
      <c r="T151" s="10"/>
      <c r="U151" s="10"/>
      <c r="V151" s="10"/>
    </row>
    <row r="152" spans="1:22" customFormat="1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29"/>
      <c r="T152" s="10"/>
      <c r="U152" s="10"/>
      <c r="V152" s="10"/>
    </row>
    <row r="153" spans="1:22" customFormat="1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29"/>
      <c r="T153" s="10"/>
      <c r="U153" s="10"/>
      <c r="V153" s="10"/>
    </row>
    <row r="154" spans="1:22" customFormat="1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29"/>
      <c r="T154" s="10"/>
      <c r="U154" s="10"/>
      <c r="V154" s="10"/>
    </row>
    <row r="155" spans="1:22" customFormat="1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29"/>
      <c r="T155" s="10"/>
      <c r="U155" s="10"/>
      <c r="V155" s="10"/>
    </row>
    <row r="156" spans="1:22" customFormat="1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29"/>
      <c r="T156" s="10"/>
      <c r="U156" s="10"/>
      <c r="V156" s="10"/>
    </row>
    <row r="157" spans="1:22" customFormat="1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29"/>
      <c r="T157" s="10"/>
      <c r="U157" s="10"/>
      <c r="V157" s="10"/>
    </row>
    <row r="158" spans="1:22" customFormat="1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29"/>
      <c r="T158" s="10"/>
      <c r="U158" s="10"/>
      <c r="V158" s="10"/>
    </row>
    <row r="159" spans="1:22" customFormat="1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29"/>
      <c r="T159" s="10"/>
      <c r="U159" s="10"/>
      <c r="V159" s="10"/>
    </row>
    <row r="160" spans="1:22" customFormat="1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29"/>
      <c r="T160" s="10"/>
      <c r="U160" s="10"/>
      <c r="V160" s="10"/>
    </row>
    <row r="161" spans="1:22" customFormat="1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29"/>
      <c r="T161" s="10"/>
      <c r="U161" s="10"/>
      <c r="V161" s="10"/>
    </row>
    <row r="162" spans="1:22" customFormat="1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29"/>
      <c r="T162" s="10"/>
      <c r="U162" s="10"/>
      <c r="V162" s="10"/>
    </row>
    <row r="163" spans="1:22" customFormat="1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29"/>
      <c r="T163" s="10"/>
      <c r="U163" s="10"/>
      <c r="V163" s="10"/>
    </row>
    <row r="164" spans="1:22" customFormat="1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29"/>
      <c r="T164" s="10"/>
      <c r="U164" s="10"/>
      <c r="V164" s="10"/>
    </row>
    <row r="165" spans="1:22" customFormat="1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29"/>
      <c r="T165" s="10"/>
      <c r="U165" s="10"/>
      <c r="V165" s="10"/>
    </row>
    <row r="166" spans="1:22" customFormat="1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29"/>
      <c r="T166" s="10"/>
      <c r="U166" s="10"/>
      <c r="V166" s="10"/>
    </row>
    <row r="167" spans="1:22" customFormat="1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29"/>
      <c r="T167" s="10"/>
      <c r="U167" s="10"/>
      <c r="V167" s="10"/>
    </row>
    <row r="168" spans="1:22" customFormat="1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29"/>
      <c r="T168" s="10"/>
      <c r="U168" s="10"/>
      <c r="V168" s="10"/>
    </row>
    <row r="169" spans="1:22" customFormat="1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29"/>
      <c r="T169" s="10"/>
      <c r="U169" s="10"/>
      <c r="V169" s="10"/>
    </row>
    <row r="170" spans="1:22" customFormat="1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29"/>
      <c r="T170" s="10"/>
      <c r="U170" s="10"/>
      <c r="V170" s="10"/>
    </row>
    <row r="171" spans="1:22" customFormat="1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29"/>
      <c r="T171" s="10"/>
      <c r="U171" s="10"/>
      <c r="V171" s="10"/>
    </row>
    <row r="172" spans="1:22" customFormat="1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29"/>
      <c r="T172" s="10"/>
      <c r="U172" s="10"/>
      <c r="V172" s="10"/>
    </row>
    <row r="173" spans="1:22" customFormat="1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29"/>
      <c r="T173" s="10"/>
      <c r="U173" s="10"/>
      <c r="V173" s="10"/>
    </row>
    <row r="174" spans="1:22" customFormat="1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29"/>
      <c r="T174" s="10"/>
      <c r="U174" s="10"/>
      <c r="V174" s="10"/>
    </row>
    <row r="175" spans="1:22" customFormat="1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29"/>
      <c r="T175" s="10"/>
      <c r="U175" s="10"/>
      <c r="V175" s="10"/>
    </row>
    <row r="176" spans="1:22" customFormat="1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29"/>
      <c r="T176" s="10"/>
      <c r="U176" s="10"/>
      <c r="V176" s="10"/>
    </row>
    <row r="177" spans="1:22" customFormat="1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29"/>
      <c r="T177" s="10"/>
      <c r="U177" s="10"/>
      <c r="V177" s="10"/>
    </row>
    <row r="178" spans="1:22" customFormat="1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29"/>
      <c r="T178" s="10"/>
      <c r="U178" s="10"/>
      <c r="V178" s="10"/>
    </row>
    <row r="179" spans="1:22" customFormat="1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29"/>
      <c r="T179" s="10"/>
      <c r="U179" s="10"/>
      <c r="V179" s="10"/>
    </row>
    <row r="180" spans="1:22" customFormat="1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29"/>
      <c r="T180" s="10"/>
      <c r="U180" s="10"/>
      <c r="V180" s="10"/>
    </row>
    <row r="181" spans="1:22" customFormat="1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29"/>
      <c r="T181" s="10"/>
      <c r="U181" s="10"/>
      <c r="V181" s="10"/>
    </row>
    <row r="182" spans="1:22" customFormat="1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29"/>
      <c r="T182" s="10"/>
      <c r="U182" s="10"/>
      <c r="V182" s="10"/>
    </row>
    <row r="183" spans="1:22" customFormat="1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29"/>
      <c r="T183" s="10"/>
      <c r="U183" s="10"/>
      <c r="V183" s="10"/>
    </row>
    <row r="184" spans="1:22" customFormat="1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29"/>
      <c r="T184" s="10"/>
      <c r="U184" s="10"/>
      <c r="V184" s="10"/>
    </row>
    <row r="185" spans="1:22" customFormat="1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29"/>
      <c r="T185" s="10"/>
      <c r="U185" s="10"/>
      <c r="V185" s="10"/>
    </row>
    <row r="186" spans="1:22" customFormat="1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29"/>
      <c r="T186" s="10"/>
      <c r="U186" s="10"/>
      <c r="V186" s="10"/>
    </row>
    <row r="187" spans="1:22" customFormat="1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29"/>
      <c r="T187" s="10"/>
      <c r="U187" s="10"/>
      <c r="V187" s="10"/>
    </row>
    <row r="188" spans="1:22" customFormat="1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29"/>
      <c r="T188" s="10"/>
      <c r="U188" s="10"/>
      <c r="V188" s="10"/>
    </row>
    <row r="189" spans="1:22" customFormat="1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29"/>
      <c r="T189" s="10"/>
      <c r="U189" s="10"/>
      <c r="V189" s="10"/>
    </row>
    <row r="190" spans="1:22" customFormat="1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29"/>
      <c r="T190" s="10"/>
      <c r="U190" s="10"/>
      <c r="V190" s="10"/>
    </row>
    <row r="191" spans="1:22" customFormat="1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29"/>
      <c r="T191" s="10"/>
      <c r="U191" s="10"/>
      <c r="V191" s="10"/>
    </row>
    <row r="192" spans="1:22" customFormat="1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29"/>
      <c r="T192" s="10"/>
      <c r="U192" s="10"/>
      <c r="V192" s="10"/>
    </row>
    <row r="193" spans="1:22" customFormat="1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29"/>
      <c r="T193" s="10"/>
      <c r="U193" s="10"/>
      <c r="V193" s="10"/>
    </row>
    <row r="194" spans="1:22" customFormat="1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29"/>
      <c r="T194" s="10"/>
      <c r="U194" s="10"/>
      <c r="V194" s="10"/>
    </row>
    <row r="195" spans="1:22" customFormat="1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29"/>
      <c r="T195" s="10"/>
      <c r="U195" s="10"/>
      <c r="V195" s="10"/>
    </row>
    <row r="196" spans="1:22" customFormat="1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29"/>
      <c r="T196" s="10"/>
      <c r="U196" s="10"/>
      <c r="V196" s="10"/>
    </row>
    <row r="197" spans="1:22" customFormat="1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29"/>
      <c r="T197" s="10"/>
      <c r="U197" s="10"/>
      <c r="V197" s="10"/>
    </row>
    <row r="198" spans="1:22" customFormat="1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29"/>
      <c r="T198" s="10"/>
      <c r="U198" s="10"/>
      <c r="V198" s="10"/>
    </row>
    <row r="199" spans="1:22" customFormat="1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29"/>
      <c r="T199" s="10"/>
      <c r="U199" s="10"/>
      <c r="V199" s="10"/>
    </row>
    <row r="200" spans="1:22" customFormat="1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29"/>
      <c r="T200" s="10"/>
      <c r="U200" s="10"/>
      <c r="V200" s="10"/>
    </row>
    <row r="201" spans="1:22" ht="45" customHeight="1"/>
  </sheetData>
  <phoneticPr fontId="2" type="noConversion"/>
  <pageMargins left="0.75" right="0.75" top="1" bottom="1" header="0.5" footer="0.5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AG201"/>
  <sheetViews>
    <sheetView zoomScale="115" workbookViewId="0">
      <selection activeCell="U7" sqref="U7"/>
    </sheetView>
  </sheetViews>
  <sheetFormatPr defaultColWidth="9.1640625" defaultRowHeight="12.3"/>
  <cols>
    <col min="1" max="1" width="8.83203125" style="10" customWidth="1"/>
    <col min="2" max="2" width="10.71875" style="10" customWidth="1"/>
    <col min="3" max="3" width="11" style="10" customWidth="1"/>
    <col min="4" max="11" width="10" style="10" customWidth="1"/>
    <col min="12" max="12" width="9.44140625" style="10" customWidth="1"/>
    <col min="13" max="18" width="9.1640625" style="10" customWidth="1"/>
    <col min="19" max="19" width="12.27734375" style="29" hidden="1" customWidth="1"/>
    <col min="20" max="22" width="9.1640625" style="10" customWidth="1"/>
    <col min="23" max="23" width="0" style="4" hidden="1" customWidth="1"/>
    <col min="24" max="16384" width="9.1640625" style="4"/>
  </cols>
  <sheetData>
    <row r="1" spans="1:33" s="3" customFormat="1" ht="23.25" customHeight="1" thickBot="1">
      <c r="A1" s="1"/>
      <c r="B1" s="40" t="s">
        <v>25</v>
      </c>
      <c r="C1" s="15"/>
      <c r="D1" s="16"/>
      <c r="E1" s="16"/>
      <c r="F1" s="16"/>
      <c r="G1" s="16"/>
      <c r="H1" s="16"/>
      <c r="I1" s="16"/>
      <c r="J1" s="16"/>
      <c r="K1" s="16"/>
      <c r="L1" s="35"/>
      <c r="M1" s="35"/>
      <c r="N1" s="35"/>
      <c r="O1" s="35"/>
      <c r="P1" s="35"/>
      <c r="Q1" s="35"/>
      <c r="R1" s="35"/>
      <c r="S1" s="6"/>
      <c r="T1" s="1"/>
      <c r="U1" s="1"/>
      <c r="V1" s="1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</row>
    <row r="2" spans="1:33" customFormat="1" ht="120.75" customHeight="1">
      <c r="A2" s="2"/>
      <c r="B2" s="65"/>
      <c r="C2" s="66"/>
      <c r="D2" s="67"/>
      <c r="E2" s="68" t="s">
        <v>23</v>
      </c>
      <c r="F2" s="68" t="s">
        <v>54</v>
      </c>
      <c r="G2" s="68" t="s">
        <v>24</v>
      </c>
      <c r="H2" s="68" t="s">
        <v>55</v>
      </c>
      <c r="I2" s="68" t="s">
        <v>56</v>
      </c>
      <c r="J2" s="68" t="s">
        <v>20</v>
      </c>
      <c r="K2" s="68" t="s">
        <v>21</v>
      </c>
      <c r="L2" s="68" t="s">
        <v>57</v>
      </c>
      <c r="M2" s="68" t="s">
        <v>22</v>
      </c>
      <c r="N2" s="68" t="s">
        <v>58</v>
      </c>
      <c r="O2" s="68" t="s">
        <v>59</v>
      </c>
      <c r="P2" s="68" t="s">
        <v>60</v>
      </c>
      <c r="Q2" s="68" t="s">
        <v>61</v>
      </c>
      <c r="R2" s="68" t="s">
        <v>62</v>
      </c>
      <c r="S2" s="68"/>
      <c r="T2" s="82"/>
      <c r="U2" s="89" t="s">
        <v>70</v>
      </c>
      <c r="V2" s="2"/>
      <c r="W2" s="10"/>
      <c r="X2" s="10"/>
      <c r="Y2" s="10"/>
      <c r="Z2" s="27"/>
      <c r="AA2" s="22"/>
      <c r="AB2" s="22"/>
      <c r="AC2" s="22"/>
      <c r="AD2" s="22"/>
      <c r="AE2" s="10"/>
      <c r="AF2" s="22"/>
      <c r="AG2" s="10"/>
    </row>
    <row r="3" spans="1:33" s="11" customFormat="1">
      <c r="A3" s="9"/>
      <c r="B3" s="70"/>
      <c r="C3" s="18"/>
      <c r="D3" s="7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14" t="s">
        <v>8</v>
      </c>
      <c r="T3" s="83"/>
      <c r="U3" s="57"/>
      <c r="V3" s="9"/>
      <c r="W3" s="11" t="s">
        <v>28</v>
      </c>
    </row>
    <row r="4" spans="1:33" customFormat="1">
      <c r="A4" s="2"/>
      <c r="B4" s="71"/>
      <c r="C4" s="10"/>
      <c r="D4" s="9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33" t="s">
        <v>9</v>
      </c>
      <c r="T4" s="84"/>
      <c r="U4" s="58"/>
      <c r="V4" s="2"/>
      <c r="W4" t="s">
        <v>29</v>
      </c>
    </row>
    <row r="5" spans="1:33" customFormat="1">
      <c r="A5" s="2"/>
      <c r="B5" s="72" t="s">
        <v>16</v>
      </c>
      <c r="C5" s="10"/>
      <c r="D5" s="9"/>
      <c r="E5" s="11">
        <f>COUNT(Data!V$3:V$402)</f>
        <v>40</v>
      </c>
      <c r="F5" s="11">
        <f>COUNT(Data!W$3:W$402)</f>
        <v>38</v>
      </c>
      <c r="G5" s="11">
        <f>COUNT(Data!X$3:X$402)</f>
        <v>40</v>
      </c>
      <c r="H5" s="11">
        <f>COUNT(Data!Y$3:Y$402)</f>
        <v>40</v>
      </c>
      <c r="I5" s="11">
        <f>COUNT(Data!Z$3:Z$402)</f>
        <v>40</v>
      </c>
      <c r="J5" s="11">
        <f>COUNT(Data!AA$3:AA$402)</f>
        <v>38</v>
      </c>
      <c r="K5" s="11">
        <f>COUNT(Data!AB$3:AB$402)</f>
        <v>40</v>
      </c>
      <c r="L5" s="11">
        <f>COUNT(Data!AC$3:AC$402)</f>
        <v>40</v>
      </c>
      <c r="M5" s="11">
        <f>COUNT(Data!AD$3:AD$402)</f>
        <v>40</v>
      </c>
      <c r="N5" s="11">
        <f>COUNT(Data!AE$3:AE$402)</f>
        <v>40</v>
      </c>
      <c r="O5" s="11">
        <f>COUNT(Data!AF$3:AF$402)</f>
        <v>38</v>
      </c>
      <c r="P5" s="11">
        <f>COUNT(Data!AG$3:AG$402)</f>
        <v>38</v>
      </c>
      <c r="Q5" s="11">
        <f>COUNT(Data!AH$3:AH$402)</f>
        <v>40</v>
      </c>
      <c r="R5" s="11">
        <f>COUNT(Data!AI$3:AI$402)</f>
        <v>36</v>
      </c>
      <c r="S5" s="33" t="s">
        <v>10</v>
      </c>
      <c r="T5" s="84"/>
      <c r="U5" s="59">
        <f>COUNT(Data!AJ$3:AJ$402)</f>
        <v>38</v>
      </c>
      <c r="V5" s="2"/>
    </row>
    <row r="6" spans="1:33" customFormat="1">
      <c r="A6" s="2"/>
      <c r="B6" s="71"/>
      <c r="C6" s="10"/>
      <c r="D6" s="9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33"/>
      <c r="T6" s="84"/>
      <c r="U6" s="57"/>
      <c r="V6" s="2"/>
    </row>
    <row r="7" spans="1:33" customFormat="1">
      <c r="A7" s="2"/>
      <c r="B7" s="72" t="s">
        <v>13</v>
      </c>
      <c r="C7" s="10"/>
      <c r="D7" s="9"/>
      <c r="E7" s="85">
        <f>AVERAGE(Data!V3:V402)</f>
        <v>3.65</v>
      </c>
      <c r="F7" s="85">
        <f>AVERAGE(Data!W3:W402)</f>
        <v>3.8421052631578947</v>
      </c>
      <c r="G7" s="85">
        <f>AVERAGE(Data!X3:X402)</f>
        <v>3.65</v>
      </c>
      <c r="H7" s="85">
        <f>AVERAGE(Data!Y3:Y402)</f>
        <v>3.75</v>
      </c>
      <c r="I7" s="85">
        <f>AVERAGE(Data!Z3:Z402)</f>
        <v>3.75</v>
      </c>
      <c r="J7" s="85">
        <f>AVERAGE(Data!AA3:AA402)</f>
        <v>3.8421052631578947</v>
      </c>
      <c r="K7" s="85">
        <f>AVERAGE(Data!AB3:AB402)</f>
        <v>3.7</v>
      </c>
      <c r="L7" s="85">
        <f>AVERAGE(Data!AC3:AC402)</f>
        <v>3.7</v>
      </c>
      <c r="M7" s="85">
        <f>AVERAGE(Data!AD3:AD402)</f>
        <v>3.45</v>
      </c>
      <c r="N7" s="85">
        <f>AVERAGE(Data!AE3:AE402)</f>
        <v>3.7</v>
      </c>
      <c r="O7" s="85">
        <f>AVERAGE(Data!AF3:AF402)</f>
        <v>3.5263157894736841</v>
      </c>
      <c r="P7" s="85">
        <f>AVERAGE(Data!AG3:AG402)</f>
        <v>3.6315789473684212</v>
      </c>
      <c r="Q7" s="85">
        <f>AVERAGE(Data!AH3:AH402)</f>
        <v>3.65</v>
      </c>
      <c r="R7" s="85">
        <f>AVERAGE(Data!AI3:AI402)</f>
        <v>3.6666666666666665</v>
      </c>
      <c r="S7" s="33" t="s">
        <v>11</v>
      </c>
      <c r="T7" s="84"/>
      <c r="U7" s="60">
        <f>AVERAGE(Data!AJ3:AJ402)</f>
        <v>51.885964912280699</v>
      </c>
      <c r="V7" s="2"/>
    </row>
    <row r="8" spans="1:33" customFormat="1">
      <c r="A8" s="2"/>
      <c r="B8" s="72" t="s">
        <v>14</v>
      </c>
      <c r="C8" s="10"/>
      <c r="D8" s="9"/>
      <c r="E8" s="85">
        <f>STDEV(Data!V3:V402)</f>
        <v>0.57956659315167269</v>
      </c>
      <c r="F8" s="85">
        <f>STDEV(Data!W3:W402)</f>
        <v>0.6788828577642434</v>
      </c>
      <c r="G8" s="85">
        <f>STDEV(Data!X3:X402)</f>
        <v>0.73554445210717323</v>
      </c>
      <c r="H8" s="85">
        <f>STDEV(Data!Y3:Y402)</f>
        <v>0.63042517195611525</v>
      </c>
      <c r="I8" s="85">
        <f>STDEV(Data!Z3:Z402)</f>
        <v>0.63042517195611525</v>
      </c>
      <c r="J8" s="85">
        <f>STDEV(Data!AA3:AA402)</f>
        <v>0.82285973943459045</v>
      </c>
      <c r="K8" s="85">
        <f>STDEV(Data!AB3:AB402)</f>
        <v>0.56386941568834659</v>
      </c>
      <c r="L8" s="85">
        <f>STDEV(Data!AC3:AC402)</f>
        <v>0.8533493588238803</v>
      </c>
      <c r="M8" s="85">
        <f>STDEV(Data!AD3:AD402)</f>
        <v>0.67747646377889648</v>
      </c>
      <c r="N8" s="85">
        <f>STDEV(Data!AE3:AE402)</f>
        <v>0.7909747313543114</v>
      </c>
      <c r="O8" s="85">
        <f>STDEV(Data!AF3:AF402)</f>
        <v>0.89251669998042837</v>
      </c>
      <c r="P8" s="85">
        <f>STDEV(Data!AG3:AG402)</f>
        <v>0.94213824175215166</v>
      </c>
      <c r="Q8" s="85">
        <f>STDEV(Data!AH3:AH402)</f>
        <v>0.66216428358945723</v>
      </c>
      <c r="R8" s="85">
        <f>STDEV(Data!AI3:AI402)</f>
        <v>0.82807867121082501</v>
      </c>
      <c r="S8" s="33"/>
      <c r="T8" s="84"/>
      <c r="U8" s="60">
        <f>STDEV(Data!AJ3:AJ402)</f>
        <v>8.1840782640300382</v>
      </c>
      <c r="V8" s="2"/>
    </row>
    <row r="9" spans="1:33" customFormat="1">
      <c r="A9" s="2"/>
      <c r="B9" s="72"/>
      <c r="C9" s="10"/>
      <c r="D9" s="9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33"/>
      <c r="T9" s="84"/>
      <c r="U9" s="60"/>
      <c r="V9" s="2"/>
    </row>
    <row r="10" spans="1:33" customFormat="1">
      <c r="A10" s="2"/>
      <c r="B10" s="72" t="s">
        <v>18</v>
      </c>
      <c r="C10" s="74" t="str">
        <f>Data!AS3</f>
        <v>13-15</v>
      </c>
      <c r="D10" s="9"/>
      <c r="E10" s="86">
        <f>AVERAGEIF(Data!$AO$3:$AO$402,$C10,Data!V$3:V$402)</f>
        <v>4</v>
      </c>
      <c r="F10" s="86">
        <f>AVERAGEIF(Data!$AO$3:$AO$402,$C10,Data!W$3:W$402)</f>
        <v>4.4285714285714288</v>
      </c>
      <c r="G10" s="86">
        <f>AVERAGEIF(Data!$AO$3:$AO$402,$C10,Data!X$3:X$402)</f>
        <v>4.2857142857142856</v>
      </c>
      <c r="H10" s="86">
        <f>AVERAGEIF(Data!$AO$3:$AO$402,$C10,Data!Y$3:Y$402)</f>
        <v>4.4285714285714288</v>
      </c>
      <c r="I10" s="86">
        <f>AVERAGEIF(Data!$AO$3:$AO$402,$C10,Data!Z$3:Z$402)</f>
        <v>4.1428571428571432</v>
      </c>
      <c r="J10" s="86">
        <f>AVERAGEIF(Data!$AO$3:$AO$402,$C10,Data!AA$3:AA$402)</f>
        <v>4.7142857142857144</v>
      </c>
      <c r="K10" s="86">
        <f>AVERAGEIF(Data!$AO$3:$AO$402,$C10,Data!AB$3:AB$402)</f>
        <v>4.1428571428571432</v>
      </c>
      <c r="L10" s="86">
        <f>AVERAGEIF(Data!$AO$3:$AO$402,$C10,Data!AC$3:AC$402)</f>
        <v>4.2857142857142856</v>
      </c>
      <c r="M10" s="86">
        <f>AVERAGEIF(Data!$AO$3:$AO$402,$C10,Data!AD$3:AD$402)</f>
        <v>4</v>
      </c>
      <c r="N10" s="86">
        <f>AVERAGEIF(Data!$AO$3:$AO$402,$C10,Data!AE$3:AE$402)</f>
        <v>4.4285714285714288</v>
      </c>
      <c r="O10" s="86">
        <f>AVERAGEIF(Data!$AO$3:$AO$402,$C10,Data!AF$3:AF$402)</f>
        <v>4</v>
      </c>
      <c r="P10" s="86">
        <f>AVERAGEIF(Data!$AO$3:$AO$402,$C10,Data!AG$3:AG$402)</f>
        <v>4.2857142857142856</v>
      </c>
      <c r="Q10" s="86">
        <f>AVERAGEIF(Data!$AO$3:$AO$402,$C10,Data!AH$3:AH$402)</f>
        <v>4</v>
      </c>
      <c r="R10" s="86">
        <f>AVERAGEIF(Data!$AO$3:$AO$402,$C10,Data!AI$3:AI$402)</f>
        <v>4.4285714285714288</v>
      </c>
      <c r="S10" s="86">
        <f>AVERAGEIF(Data!$AO$3:$AO$402,$C10,Data!AJ$3:AJ$402)</f>
        <v>59.571428571428569</v>
      </c>
      <c r="T10" s="84"/>
      <c r="U10" s="61">
        <f>AVERAGEIF(Data!$AO$3:$AO$402,C10,Data!AJ$3:AJ$402)</f>
        <v>59.571428571428569</v>
      </c>
      <c r="V10" s="2"/>
    </row>
    <row r="11" spans="1:33" customFormat="1">
      <c r="A11" s="2"/>
      <c r="B11" s="72"/>
      <c r="C11" s="74" t="str">
        <f>Data!AS4</f>
        <v>16-24</v>
      </c>
      <c r="D11" s="9"/>
      <c r="E11" s="86">
        <f>AVERAGEIF(Data!$AO$3:$AO$402,$C11,Data!V$3:V$402)</f>
        <v>4</v>
      </c>
      <c r="F11" s="86">
        <f>AVERAGEIF(Data!$AO$3:$AO$402,$C11,Data!W$3:W$402)</f>
        <v>3.6666666666666665</v>
      </c>
      <c r="G11" s="86">
        <f>AVERAGEIF(Data!$AO$3:$AO$402,$C11,Data!X$3:X$402)</f>
        <v>4.166666666666667</v>
      </c>
      <c r="H11" s="86">
        <f>AVERAGEIF(Data!$AO$3:$AO$402,$C11,Data!Y$3:Y$402)</f>
        <v>3.6666666666666665</v>
      </c>
      <c r="I11" s="86">
        <f>AVERAGEIF(Data!$AO$3:$AO$402,$C11,Data!Z$3:Z$402)</f>
        <v>4.166666666666667</v>
      </c>
      <c r="J11" s="86">
        <f>AVERAGEIF(Data!$AO$3:$AO$402,$C11,Data!AA$3:AA$402)</f>
        <v>4</v>
      </c>
      <c r="K11" s="86">
        <f>AVERAGEIF(Data!$AO$3:$AO$402,$C11,Data!AB$3:AB$402)</f>
        <v>3.8333333333333335</v>
      </c>
      <c r="L11" s="86">
        <f>AVERAGEIF(Data!$AO$3:$AO$402,$C11,Data!AC$3:AC$402)</f>
        <v>3.5</v>
      </c>
      <c r="M11" s="86">
        <f>AVERAGEIF(Data!$AO$3:$AO$402,$C11,Data!AD$3:AD$402)</f>
        <v>3.6666666666666665</v>
      </c>
      <c r="N11" s="86">
        <f>AVERAGEIF(Data!$AO$3:$AO$402,$C11,Data!AE$3:AE$402)</f>
        <v>3.6666666666666665</v>
      </c>
      <c r="O11" s="86">
        <f>AVERAGEIF(Data!$AO$3:$AO$402,$C11,Data!AF$3:AF$402)</f>
        <v>3.6666666666666665</v>
      </c>
      <c r="P11" s="86">
        <f>AVERAGEIF(Data!$AO$3:$AO$402,$C11,Data!AG$3:AG$402)</f>
        <v>3.5</v>
      </c>
      <c r="Q11" s="86">
        <f>AVERAGEIF(Data!$AO$3:$AO$402,$C11,Data!AH$3:AH$402)</f>
        <v>3.5</v>
      </c>
      <c r="R11" s="86">
        <f>AVERAGEIF(Data!$AO$3:$AO$402,$C11,Data!AI$3:AI$402)</f>
        <v>3.6666666666666665</v>
      </c>
      <c r="S11" s="33"/>
      <c r="T11" s="84"/>
      <c r="U11" s="61">
        <f>AVERAGEIF(Data!$AO$3:$AO$402,C11,Data!AJ$3:AJ$402)</f>
        <v>52.666666666666664</v>
      </c>
      <c r="V11" s="2"/>
    </row>
    <row r="12" spans="1:33" customFormat="1">
      <c r="A12" s="2"/>
      <c r="B12" s="72"/>
      <c r="C12" s="74" t="str">
        <f>Data!AS5</f>
        <v>25-39</v>
      </c>
      <c r="D12" s="9"/>
      <c r="E12" s="86">
        <f>AVERAGEIF(Data!$AO$3:$AO$402,$C12,Data!V$3:V$402)</f>
        <v>2.7142857142857144</v>
      </c>
      <c r="F12" s="86">
        <f>AVERAGEIF(Data!$AO$3:$AO$402,$C12,Data!W$3:W$402)</f>
        <v>3</v>
      </c>
      <c r="G12" s="86">
        <f>AVERAGEIF(Data!$AO$3:$AO$402,$C12,Data!X$3:X$402)</f>
        <v>2.7142857142857144</v>
      </c>
      <c r="H12" s="86">
        <f>AVERAGEIF(Data!$AO$3:$AO$402,$C12,Data!Y$3:Y$402)</f>
        <v>3</v>
      </c>
      <c r="I12" s="86">
        <f>AVERAGEIF(Data!$AO$3:$AO$402,$C12,Data!Z$3:Z$402)</f>
        <v>3.1428571428571428</v>
      </c>
      <c r="J12" s="86">
        <f>AVERAGEIF(Data!$AO$3:$AO$402,$C12,Data!AA$3:AA$402)</f>
        <v>3</v>
      </c>
      <c r="K12" s="86">
        <f>AVERAGEIF(Data!$AO$3:$AO$402,$C12,Data!AB$3:AB$402)</f>
        <v>3.1428571428571428</v>
      </c>
      <c r="L12" s="86">
        <f>AVERAGEIF(Data!$AO$3:$AO$402,$C12,Data!AC$3:AC$402)</f>
        <v>2.7142857142857144</v>
      </c>
      <c r="M12" s="86">
        <f>AVERAGEIF(Data!$AO$3:$AO$402,$C12,Data!AD$3:AD$402)</f>
        <v>2.5714285714285716</v>
      </c>
      <c r="N12" s="86">
        <f>AVERAGEIF(Data!$AO$3:$AO$402,$C12,Data!AE$3:AE$402)</f>
        <v>2.4285714285714284</v>
      </c>
      <c r="O12" s="86">
        <f>AVERAGEIF(Data!$AO$3:$AO$402,$C12,Data!AF$3:AF$402)</f>
        <v>2</v>
      </c>
      <c r="P12" s="86">
        <f>AVERAGEIF(Data!$AO$3:$AO$402,$C12,Data!AG$3:AG$402)</f>
        <v>2.4</v>
      </c>
      <c r="Q12" s="86">
        <f>AVERAGEIF(Data!$AO$3:$AO$402,$C12,Data!AH$3:AH$402)</f>
        <v>2.8571428571428572</v>
      </c>
      <c r="R12" s="86">
        <f>AVERAGEIF(Data!$AO$3:$AO$402,$C12,Data!AI$3:AI$402)</f>
        <v>2</v>
      </c>
      <c r="S12" s="33"/>
      <c r="T12" s="84"/>
      <c r="U12" s="61">
        <f>AVERAGEIF(Data!$AO$3:$AO$402,C12,Data!AJ$3:AJ$402)</f>
        <v>37.566666666666663</v>
      </c>
      <c r="V12" s="2"/>
    </row>
    <row r="13" spans="1:33" customFormat="1">
      <c r="A13" s="2"/>
      <c r="B13" s="72"/>
      <c r="C13" s="74" t="str">
        <f>Data!AS6</f>
        <v>40-54</v>
      </c>
      <c r="D13" s="9"/>
      <c r="E13" s="86">
        <f>AVERAGEIF(Data!$AO$3:$AO$402,$C13,Data!V$3:V$402)</f>
        <v>3.375</v>
      </c>
      <c r="F13" s="86">
        <f>AVERAGEIF(Data!$AO$3:$AO$402,$C13,Data!W$3:W$402)</f>
        <v>3.625</v>
      </c>
      <c r="G13" s="86">
        <f>AVERAGEIF(Data!$AO$3:$AO$402,$C13,Data!X$3:X$402)</f>
        <v>3.375</v>
      </c>
      <c r="H13" s="86">
        <f>AVERAGEIF(Data!$AO$3:$AO$402,$C13,Data!Y$3:Y$402)</f>
        <v>3.625</v>
      </c>
      <c r="I13" s="86">
        <f>AVERAGEIF(Data!$AO$3:$AO$402,$C13,Data!Z$3:Z$402)</f>
        <v>3.625</v>
      </c>
      <c r="J13" s="86">
        <f>AVERAGEIF(Data!$AO$3:$AO$402,$C13,Data!AA$3:AA$402)</f>
        <v>3.625</v>
      </c>
      <c r="K13" s="86">
        <f>AVERAGEIF(Data!$AO$3:$AO$402,$C13,Data!AB$3:AB$402)</f>
        <v>3.5</v>
      </c>
      <c r="L13" s="86">
        <f>AVERAGEIF(Data!$AO$3:$AO$402,$C13,Data!AC$3:AC$402)</f>
        <v>3.75</v>
      </c>
      <c r="M13" s="86">
        <f>AVERAGEIF(Data!$AO$3:$AO$402,$C13,Data!AD$3:AD$402)</f>
        <v>3.75</v>
      </c>
      <c r="N13" s="86">
        <f>AVERAGEIF(Data!$AO$3:$AO$402,$C13,Data!AE$3:AE$402)</f>
        <v>3.875</v>
      </c>
      <c r="O13" s="86">
        <f>AVERAGEIF(Data!$AO$3:$AO$402,$C13,Data!AF$3:AF$402)</f>
        <v>4</v>
      </c>
      <c r="P13" s="86">
        <f>AVERAGEIF(Data!$AO$3:$AO$402,$C13,Data!AG$3:AG$402)</f>
        <v>3.75</v>
      </c>
      <c r="Q13" s="86">
        <f>AVERAGEIF(Data!$AO$3:$AO$402,$C13,Data!AH$3:AH$402)</f>
        <v>4</v>
      </c>
      <c r="R13" s="86">
        <f>AVERAGEIF(Data!$AO$3:$AO$402,$C13,Data!AI$3:AI$402)</f>
        <v>3.4285714285714284</v>
      </c>
      <c r="S13" s="33"/>
      <c r="T13" s="84"/>
      <c r="U13" s="61">
        <f>AVERAGEIF(Data!$AO$3:$AO$402,C13,Data!AJ$3:AJ$402)</f>
        <v>51.229166666666671</v>
      </c>
      <c r="V13" s="2"/>
    </row>
    <row r="14" spans="1:33" customFormat="1">
      <c r="A14" s="2"/>
      <c r="B14" s="72"/>
      <c r="C14" s="74" t="str">
        <f>Data!AS7</f>
        <v>55-64</v>
      </c>
      <c r="D14" s="9"/>
      <c r="E14" s="86">
        <f>AVERAGEIF(Data!$AO$3:$AO$402,$C14,Data!V$3:V$402)</f>
        <v>4</v>
      </c>
      <c r="F14" s="86">
        <f>AVERAGEIF(Data!$AO$3:$AO$402,$C14,Data!W$3:W$402)</f>
        <v>4.166666666666667</v>
      </c>
      <c r="G14" s="86">
        <f>AVERAGEIF(Data!$AO$3:$AO$402,$C14,Data!X$3:X$402)</f>
        <v>3.8333333333333335</v>
      </c>
      <c r="H14" s="86">
        <f>AVERAGEIF(Data!$AO$3:$AO$402,$C14,Data!Y$3:Y$402)</f>
        <v>4.166666666666667</v>
      </c>
      <c r="I14" s="86">
        <f>AVERAGEIF(Data!$AO$3:$AO$402,$C14,Data!Z$3:Z$402)</f>
        <v>4</v>
      </c>
      <c r="J14" s="86">
        <f>AVERAGEIF(Data!$AO$3:$AO$402,$C14,Data!AA$3:AA$402)</f>
        <v>3.8333333333333335</v>
      </c>
      <c r="K14" s="86">
        <f>AVERAGEIF(Data!$AO$3:$AO$402,$C14,Data!AB$3:AB$402)</f>
        <v>4</v>
      </c>
      <c r="L14" s="86">
        <f>AVERAGEIF(Data!$AO$3:$AO$402,$C14,Data!AC$3:AC$402)</f>
        <v>4.333333333333333</v>
      </c>
      <c r="M14" s="86">
        <f>AVERAGEIF(Data!$AO$3:$AO$402,$C14,Data!AD$3:AD$402)</f>
        <v>3.6666666666666665</v>
      </c>
      <c r="N14" s="86">
        <f>AVERAGEIF(Data!$AO$3:$AO$402,$C14,Data!AE$3:AE$402)</f>
        <v>4.166666666666667</v>
      </c>
      <c r="O14" s="86">
        <f>AVERAGEIF(Data!$AO$3:$AO$402,$C14,Data!AF$3:AF$402)</f>
        <v>3.8333333333333335</v>
      </c>
      <c r="P14" s="86">
        <f>AVERAGEIF(Data!$AO$3:$AO$402,$C14,Data!AG$3:AG$402)</f>
        <v>3.8333333333333335</v>
      </c>
      <c r="Q14" s="86">
        <f>AVERAGEIF(Data!$AO$3:$AO$402,$C14,Data!AH$3:AH$402)</f>
        <v>4</v>
      </c>
      <c r="R14" s="86">
        <f>AVERAGEIF(Data!$AO$3:$AO$402,$C14,Data!AI$3:AI$402)</f>
        <v>4.166666666666667</v>
      </c>
      <c r="S14" s="33"/>
      <c r="T14" s="84"/>
      <c r="U14" s="61">
        <f>AVERAGEIF(Data!$AO$3:$AO$402,C14,Data!AJ$3:AJ$402)</f>
        <v>56</v>
      </c>
      <c r="V14" s="2"/>
    </row>
    <row r="15" spans="1:33" customFormat="1">
      <c r="A15" s="2"/>
      <c r="B15" s="72"/>
      <c r="C15" s="74" t="str">
        <f>Data!AS8</f>
        <v>65+</v>
      </c>
      <c r="D15" s="9"/>
      <c r="E15" s="86">
        <f>AVERAGEIF(Data!$AO$3:$AO$402,$C15,Data!V$3:V$402)</f>
        <v>4</v>
      </c>
      <c r="F15" s="86">
        <f>AVERAGEIF(Data!$AO$3:$AO$402,$C15,Data!W$3:W$402)</f>
        <v>4</v>
      </c>
      <c r="G15" s="86">
        <f>AVERAGEIF(Data!$AO$3:$AO$402,$C15,Data!X$3:X$402)</f>
        <v>3.6666666666666665</v>
      </c>
      <c r="H15" s="86">
        <f>AVERAGEIF(Data!$AO$3:$AO$402,$C15,Data!Y$3:Y$402)</f>
        <v>3.6666666666666665</v>
      </c>
      <c r="I15" s="86">
        <f>AVERAGEIF(Data!$AO$3:$AO$402,$C15,Data!Z$3:Z$402)</f>
        <v>3.5</v>
      </c>
      <c r="J15" s="86">
        <f>AVERAGEIF(Data!$AO$3:$AO$402,$C15,Data!AA$3:AA$402)</f>
        <v>3.6666666666666665</v>
      </c>
      <c r="K15" s="86">
        <f>AVERAGEIF(Data!$AO$3:$AO$402,$C15,Data!AB$3:AB$402)</f>
        <v>3.6666666666666665</v>
      </c>
      <c r="L15" s="86">
        <f>AVERAGEIF(Data!$AO$3:$AO$402,$C15,Data!AC$3:AC$402)</f>
        <v>3.6666666666666665</v>
      </c>
      <c r="M15" s="86">
        <f>AVERAGEIF(Data!$AO$3:$AO$402,$C15,Data!AD$3:AD$402)</f>
        <v>3</v>
      </c>
      <c r="N15" s="86">
        <f>AVERAGEIF(Data!$AO$3:$AO$402,$C15,Data!AE$3:AE$402)</f>
        <v>3.6666666666666665</v>
      </c>
      <c r="O15" s="86">
        <f>AVERAGEIF(Data!$AO$3:$AO$402,$C15,Data!AF$3:AF$402)</f>
        <v>3.5</v>
      </c>
      <c r="P15" s="86">
        <f>AVERAGEIF(Data!$AO$3:$AO$402,$C15,Data!AG$3:AG$402)</f>
        <v>3.6666666666666665</v>
      </c>
      <c r="Q15" s="86">
        <f>AVERAGEIF(Data!$AO$3:$AO$402,$C15,Data!AH$3:AH$402)</f>
        <v>3.5</v>
      </c>
      <c r="R15" s="86">
        <f>AVERAGEIF(Data!$AO$3:$AO$402,$C15,Data!AI$3:AI$402)</f>
        <v>3.6666666666666665</v>
      </c>
      <c r="S15" s="33"/>
      <c r="T15" s="84"/>
      <c r="U15" s="61">
        <f>AVERAGEIF(Data!$AO$3:$AO$402,C15,Data!AJ$3:AJ$402)</f>
        <v>50.833333333333336</v>
      </c>
      <c r="V15" s="2"/>
    </row>
    <row r="16" spans="1:33" customFormat="1">
      <c r="A16" s="2"/>
      <c r="B16" s="72"/>
      <c r="C16" s="10"/>
      <c r="D16" s="9"/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6"/>
      <c r="Q16" s="86"/>
      <c r="R16" s="86"/>
      <c r="S16" s="33"/>
      <c r="T16" s="84"/>
      <c r="U16" s="61"/>
      <c r="V16" s="2"/>
    </row>
    <row r="17" spans="1:22" customFormat="1">
      <c r="A17" s="2"/>
      <c r="B17" s="72" t="s">
        <v>19</v>
      </c>
      <c r="C17" s="29" t="s">
        <v>15</v>
      </c>
      <c r="D17" s="9"/>
      <c r="E17" s="86">
        <f>AVERAGEIF(Data!$AN$3:$AN$402,"Male",Data!V$3:V$402)</f>
        <v>3.7777777777777777</v>
      </c>
      <c r="F17" s="86">
        <f>AVERAGEIF(Data!$AN$3:$AN$402,"Male",Data!W$3:W$402)</f>
        <v>3.7647058823529411</v>
      </c>
      <c r="G17" s="86">
        <f>AVERAGEIF(Data!$AN$3:$AN$402,"Male",Data!X$3:X$402)</f>
        <v>3.7222222222222223</v>
      </c>
      <c r="H17" s="86">
        <f>AVERAGEIF(Data!$AN$3:$AN$402,"Male",Data!Y$3:Y$402)</f>
        <v>3.8333333333333335</v>
      </c>
      <c r="I17" s="86">
        <f>AVERAGEIF(Data!$AN$3:$AN$402,"Male",Data!Z$3:Z$402)</f>
        <v>3.8888888888888888</v>
      </c>
      <c r="J17" s="86">
        <f>AVERAGEIF(Data!$AN$3:$AN$402,"Male",Data!AA$3:AA$402)</f>
        <v>3.8235294117647061</v>
      </c>
      <c r="K17" s="86">
        <f>AVERAGEIF(Data!$AN$3:$AN$402,"Male",Data!AB$3:AB$402)</f>
        <v>3.7777777777777777</v>
      </c>
      <c r="L17" s="86">
        <f>AVERAGEIF(Data!$AN$3:$AN$402,"Male",Data!AC$3:AC$402)</f>
        <v>3.7222222222222223</v>
      </c>
      <c r="M17" s="86">
        <f>AVERAGEIF(Data!$AN$3:$AN$402,"Male",Data!AD$3:AD$402)</f>
        <v>3.5555555555555554</v>
      </c>
      <c r="N17" s="86">
        <f>AVERAGEIF(Data!$AN$3:$AN$402,"Male",Data!AE$3:AE$402)</f>
        <v>3.7777777777777777</v>
      </c>
      <c r="O17" s="86">
        <f>AVERAGEIF(Data!$AN$3:$AN$402,"Male",Data!AF$3:AF$402)</f>
        <v>3.7647058823529411</v>
      </c>
      <c r="P17" s="86">
        <f>AVERAGEIF(Data!$AN$3:$AN$402,"Male",Data!AG$3:AG$402)</f>
        <v>3.7647058823529411</v>
      </c>
      <c r="Q17" s="86">
        <f>AVERAGEIF(Data!$AN$3:$AN$402,"Male",Data!AH$3:AH$402)</f>
        <v>3.5555555555555554</v>
      </c>
      <c r="R17" s="86">
        <f>AVERAGEIF(Data!$AN$3:$AN$402,"Male",Data!AI$3:AI$402)</f>
        <v>3.75</v>
      </c>
      <c r="S17" s="33"/>
      <c r="T17" s="84"/>
      <c r="U17" s="61">
        <f>AVERAGEIF(Data!$AN$3:$AN$402,"Male",Data!AJ$3:AJ$402)</f>
        <v>52.931372549019606</v>
      </c>
      <c r="V17" s="2"/>
    </row>
    <row r="18" spans="1:22" customFormat="1">
      <c r="A18" s="2"/>
      <c r="B18" s="71"/>
      <c r="C18" s="29" t="s">
        <v>6</v>
      </c>
      <c r="D18" s="9"/>
      <c r="E18" s="86">
        <f>AVERAGEIF(Data!$AN$3:$AN$402,"Female",Data!V$3:V$402)</f>
        <v>3.5454545454545454</v>
      </c>
      <c r="F18" s="86">
        <f>AVERAGEIF(Data!$AN$3:$AN$402,"Female",Data!W$3:W$402)</f>
        <v>3.9047619047619047</v>
      </c>
      <c r="G18" s="86">
        <f>AVERAGEIF(Data!$AN$3:$AN$402,"Female",Data!X$3:X$402)</f>
        <v>3.5909090909090908</v>
      </c>
      <c r="H18" s="86">
        <f>AVERAGEIF(Data!$AN$3:$AN$402,"Female",Data!Y$3:Y$402)</f>
        <v>3.6818181818181817</v>
      </c>
      <c r="I18" s="86">
        <f>AVERAGEIF(Data!$AN$3:$AN$402,"Female",Data!Z$3:Z$402)</f>
        <v>3.6363636363636362</v>
      </c>
      <c r="J18" s="86">
        <f>AVERAGEIF(Data!$AN$3:$AN$402,"Female",Data!AA$3:AA$402)</f>
        <v>3.8571428571428572</v>
      </c>
      <c r="K18" s="86">
        <f>AVERAGEIF(Data!$AN$3:$AN$402,"Female",Data!AB$3:AB$402)</f>
        <v>3.6363636363636362</v>
      </c>
      <c r="L18" s="86">
        <f>AVERAGEIF(Data!$AN$3:$AN$402,"Female",Data!AC$3:AC$402)</f>
        <v>3.6818181818181817</v>
      </c>
      <c r="M18" s="86">
        <f>AVERAGEIF(Data!$AN$3:$AN$402,"Female",Data!AD$3:AD$402)</f>
        <v>3.3636363636363638</v>
      </c>
      <c r="N18" s="86">
        <f>AVERAGEIF(Data!$AN$3:$AN$402,"Female",Data!AE$3:AE$402)</f>
        <v>3.6363636363636362</v>
      </c>
      <c r="O18" s="86">
        <f>AVERAGEIF(Data!$AN$3:$AN$402,"Female",Data!AF$3:AF$402)</f>
        <v>3.3333333333333335</v>
      </c>
      <c r="P18" s="86">
        <f>AVERAGEIF(Data!$AN$3:$AN$402,"Female",Data!AG$3:AG$402)</f>
        <v>3.5238095238095237</v>
      </c>
      <c r="Q18" s="86">
        <f>AVERAGEIF(Data!$AN$3:$AN$402,"Female",Data!AH$3:AH$402)</f>
        <v>3.7272727272727271</v>
      </c>
      <c r="R18" s="86">
        <f>AVERAGEIF(Data!$AN$3:$AN$402,"Female",Data!AI$3:AI$402)</f>
        <v>3.6</v>
      </c>
      <c r="S18" s="33"/>
      <c r="T18" s="84"/>
      <c r="U18" s="61">
        <f>AVERAGEIF(Data!$AN$3:$AN$402,"Female",Data!AJ$3:AJ$402)</f>
        <v>51.039682539682545</v>
      </c>
      <c r="V18" s="2"/>
    </row>
    <row r="19" spans="1:22" customFormat="1" ht="12.6" thickBot="1">
      <c r="A19" s="2"/>
      <c r="B19" s="76"/>
      <c r="C19" s="77"/>
      <c r="D19" s="78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1"/>
      <c r="T19" s="88"/>
      <c r="U19" s="62"/>
      <c r="V19" s="2"/>
    </row>
    <row r="20" spans="1:22" customFormat="1" ht="26.25" customHeight="1">
      <c r="A20" s="2"/>
      <c r="B20" s="2"/>
      <c r="C20" s="2"/>
      <c r="D20" s="182"/>
      <c r="E20" s="9"/>
      <c r="F20" s="9"/>
      <c r="G20" s="9"/>
      <c r="H20" s="9"/>
      <c r="I20" s="9"/>
      <c r="J20" s="9"/>
      <c r="K20" s="9"/>
      <c r="L20" s="2"/>
      <c r="M20" s="9"/>
      <c r="N20" s="9"/>
      <c r="O20" s="9"/>
      <c r="P20" s="9"/>
      <c r="Q20" s="9"/>
      <c r="R20" s="9"/>
      <c r="S20" s="64"/>
      <c r="T20" s="9"/>
      <c r="U20" s="9"/>
      <c r="V20" s="9"/>
    </row>
    <row r="21" spans="1:22" s="91" customFormat="1">
      <c r="A21" s="90"/>
      <c r="B21" s="90" t="s">
        <v>72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>
        <f>CONFIDENCE(0.05,U8,U5)</f>
        <v>2.6021124857010496</v>
      </c>
      <c r="V21" s="90"/>
    </row>
    <row r="22" spans="1:22" customFormat="1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29"/>
      <c r="T22" s="10"/>
      <c r="U22" s="10"/>
      <c r="V22" s="10"/>
    </row>
    <row r="23" spans="1:22" customFormat="1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29"/>
      <c r="T23" s="10"/>
      <c r="U23" s="10"/>
      <c r="V23" s="10"/>
    </row>
    <row r="24" spans="1:22" customFormat="1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29"/>
      <c r="T24" s="10"/>
      <c r="U24" s="10"/>
      <c r="V24" s="10"/>
    </row>
    <row r="25" spans="1:22" customFormat="1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29"/>
      <c r="T25" s="10"/>
      <c r="U25" s="10"/>
      <c r="V25" s="10"/>
    </row>
    <row r="26" spans="1:22" customFormat="1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29"/>
      <c r="T26" s="10"/>
      <c r="U26" s="10"/>
      <c r="V26" s="10"/>
    </row>
    <row r="27" spans="1:22" customFormat="1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29"/>
      <c r="T27" s="10"/>
      <c r="U27" s="10"/>
      <c r="V27" s="10"/>
    </row>
    <row r="28" spans="1:22" customFormat="1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29"/>
      <c r="T28" s="10"/>
      <c r="U28" s="10"/>
      <c r="V28" s="10"/>
    </row>
    <row r="29" spans="1:22" customFormat="1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29"/>
      <c r="T29" s="10"/>
      <c r="U29" s="10"/>
      <c r="V29" s="10"/>
    </row>
    <row r="30" spans="1:22" customFormat="1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29"/>
      <c r="T30" s="10"/>
      <c r="U30" s="10"/>
      <c r="V30" s="10"/>
    </row>
    <row r="31" spans="1:22" customFormat="1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29"/>
      <c r="T31" s="10"/>
      <c r="U31" s="10"/>
      <c r="V31" s="10"/>
    </row>
    <row r="32" spans="1:22" customFormat="1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29"/>
      <c r="T32" s="10"/>
      <c r="U32" s="10"/>
      <c r="V32" s="10"/>
    </row>
    <row r="33" spans="1:22" customFormat="1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29"/>
      <c r="T33" s="10"/>
      <c r="U33" s="10"/>
      <c r="V33" s="10"/>
    </row>
    <row r="34" spans="1:22" customFormat="1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29"/>
      <c r="T34" s="10"/>
      <c r="U34" s="10"/>
      <c r="V34" s="10"/>
    </row>
    <row r="35" spans="1:22" customFormat="1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29"/>
      <c r="T35" s="10"/>
      <c r="U35" s="10"/>
      <c r="V35" s="10"/>
    </row>
    <row r="36" spans="1:22" customFormat="1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29"/>
      <c r="T36" s="10"/>
      <c r="U36" s="10"/>
      <c r="V36" s="10"/>
    </row>
    <row r="37" spans="1:22" customFormat="1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29"/>
      <c r="T37" s="10"/>
      <c r="U37" s="10"/>
      <c r="V37" s="10"/>
    </row>
    <row r="38" spans="1:22" customFormat="1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29"/>
      <c r="T38" s="10"/>
      <c r="U38" s="10"/>
      <c r="V38" s="10"/>
    </row>
    <row r="39" spans="1:22" customFormat="1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29"/>
      <c r="T39" s="10"/>
      <c r="U39" s="10"/>
      <c r="V39" s="10"/>
    </row>
    <row r="40" spans="1:22" customFormat="1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29"/>
      <c r="T40" s="10"/>
      <c r="U40" s="10"/>
      <c r="V40" s="10"/>
    </row>
    <row r="41" spans="1:22" customFormat="1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29"/>
      <c r="T41" s="10"/>
      <c r="U41" s="10"/>
      <c r="V41" s="10"/>
    </row>
    <row r="42" spans="1:22" customFormat="1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29"/>
      <c r="T42" s="10"/>
      <c r="U42" s="10"/>
      <c r="V42" s="10"/>
    </row>
    <row r="43" spans="1:22" customFormat="1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29"/>
      <c r="T43" s="10"/>
      <c r="U43" s="10"/>
      <c r="V43" s="10"/>
    </row>
    <row r="44" spans="1:22" customFormat="1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29"/>
      <c r="T44" s="10"/>
      <c r="U44" s="10"/>
      <c r="V44" s="10"/>
    </row>
    <row r="45" spans="1:22" customFormat="1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29"/>
      <c r="T45" s="10"/>
      <c r="U45" s="10"/>
      <c r="V45" s="10"/>
    </row>
    <row r="46" spans="1:22" customFormat="1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29"/>
      <c r="T46" s="10"/>
      <c r="U46" s="10"/>
      <c r="V46" s="10"/>
    </row>
    <row r="47" spans="1:22" customFormat="1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29"/>
      <c r="T47" s="10"/>
      <c r="U47" s="10"/>
      <c r="V47" s="10"/>
    </row>
    <row r="48" spans="1:22" customFormat="1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29"/>
      <c r="T48" s="10"/>
      <c r="U48" s="10"/>
      <c r="V48" s="10"/>
    </row>
    <row r="49" spans="1:22" customFormat="1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29"/>
      <c r="T49" s="10"/>
      <c r="U49" s="10"/>
      <c r="V49" s="10"/>
    </row>
    <row r="50" spans="1:22" customFormat="1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29"/>
      <c r="T50" s="10"/>
      <c r="U50" s="10"/>
      <c r="V50" s="10"/>
    </row>
    <row r="51" spans="1:22" customFormat="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29"/>
      <c r="T51" s="10"/>
      <c r="U51" s="10"/>
      <c r="V51" s="10"/>
    </row>
    <row r="52" spans="1:22" customFormat="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29"/>
      <c r="T52" s="10"/>
      <c r="U52" s="10"/>
      <c r="V52" s="10"/>
    </row>
    <row r="53" spans="1:22" customFormat="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29"/>
      <c r="T53" s="10"/>
      <c r="U53" s="10"/>
      <c r="V53" s="10"/>
    </row>
    <row r="54" spans="1:22" customFormat="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29"/>
      <c r="T54" s="10"/>
      <c r="U54" s="10"/>
      <c r="V54" s="10"/>
    </row>
    <row r="55" spans="1:22" customFormat="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29"/>
      <c r="T55" s="10"/>
      <c r="U55" s="10"/>
      <c r="V55" s="10"/>
    </row>
    <row r="56" spans="1:22" customFormat="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29"/>
      <c r="T56" s="10"/>
      <c r="U56" s="10"/>
      <c r="V56" s="10"/>
    </row>
    <row r="57" spans="1:22" customFormat="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29"/>
      <c r="T57" s="10"/>
      <c r="U57" s="10"/>
      <c r="V57" s="10"/>
    </row>
    <row r="58" spans="1:22" customFormat="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29"/>
      <c r="T58" s="10"/>
      <c r="U58" s="10"/>
      <c r="V58" s="10"/>
    </row>
    <row r="59" spans="1:22" customFormat="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29"/>
      <c r="T59" s="10"/>
      <c r="U59" s="10"/>
      <c r="V59" s="10"/>
    </row>
    <row r="60" spans="1:22" customFormat="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29"/>
      <c r="T60" s="10"/>
      <c r="U60" s="10"/>
      <c r="V60" s="10"/>
    </row>
    <row r="61" spans="1:22" customFormat="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29"/>
      <c r="T61" s="10"/>
      <c r="U61" s="10"/>
      <c r="V61" s="10"/>
    </row>
    <row r="62" spans="1:22" customFormat="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29"/>
      <c r="T62" s="10"/>
      <c r="U62" s="10"/>
      <c r="V62" s="10"/>
    </row>
    <row r="63" spans="1:22" customFormat="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29"/>
      <c r="T63" s="10"/>
      <c r="U63" s="10"/>
      <c r="V63" s="10"/>
    </row>
    <row r="64" spans="1:22" customFormat="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29"/>
      <c r="T64" s="10"/>
      <c r="U64" s="10"/>
      <c r="V64" s="10"/>
    </row>
    <row r="65" spans="1:22" customFormat="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29"/>
      <c r="T65" s="10"/>
      <c r="U65" s="10"/>
      <c r="V65" s="10"/>
    </row>
    <row r="66" spans="1:22" customFormat="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29"/>
      <c r="T66" s="10"/>
      <c r="U66" s="10"/>
      <c r="V66" s="10"/>
    </row>
    <row r="67" spans="1:22" customFormat="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29"/>
      <c r="T67" s="10"/>
      <c r="U67" s="10"/>
      <c r="V67" s="10"/>
    </row>
    <row r="68" spans="1:22" customFormat="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29"/>
      <c r="T68" s="10"/>
      <c r="U68" s="10"/>
      <c r="V68" s="10"/>
    </row>
    <row r="69" spans="1:22" customFormat="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29"/>
      <c r="T69" s="10"/>
      <c r="U69" s="10"/>
      <c r="V69" s="10"/>
    </row>
    <row r="70" spans="1:22" customFormat="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29"/>
      <c r="T70" s="10"/>
      <c r="U70" s="10"/>
      <c r="V70" s="10"/>
    </row>
    <row r="71" spans="1:22" customFormat="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29"/>
      <c r="T71" s="10"/>
      <c r="U71" s="10"/>
      <c r="V71" s="10"/>
    </row>
    <row r="72" spans="1:22" customFormat="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29"/>
      <c r="T72" s="10"/>
      <c r="U72" s="10"/>
      <c r="V72" s="10"/>
    </row>
    <row r="73" spans="1:22" customFormat="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29"/>
      <c r="T73" s="10"/>
      <c r="U73" s="10"/>
      <c r="V73" s="10"/>
    </row>
    <row r="74" spans="1:22" customFormat="1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29"/>
      <c r="T74" s="10"/>
      <c r="U74" s="10"/>
      <c r="V74" s="10"/>
    </row>
    <row r="75" spans="1:22" customFormat="1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29"/>
      <c r="T75" s="10"/>
      <c r="U75" s="10"/>
      <c r="V75" s="10"/>
    </row>
    <row r="76" spans="1:22" customFormat="1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29"/>
      <c r="T76" s="10"/>
      <c r="U76" s="10"/>
      <c r="V76" s="10"/>
    </row>
    <row r="77" spans="1:22" customFormat="1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29"/>
      <c r="T77" s="10"/>
      <c r="U77" s="10"/>
      <c r="V77" s="10"/>
    </row>
    <row r="78" spans="1:22" customFormat="1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29"/>
      <c r="T78" s="10"/>
      <c r="U78" s="10"/>
      <c r="V78" s="10"/>
    </row>
    <row r="79" spans="1:22" customFormat="1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29"/>
      <c r="T79" s="10"/>
      <c r="U79" s="10"/>
      <c r="V79" s="10"/>
    </row>
    <row r="80" spans="1:22" customFormat="1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29"/>
      <c r="T80" s="10"/>
      <c r="U80" s="10"/>
      <c r="V80" s="10"/>
    </row>
    <row r="81" spans="1:22" customFormat="1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29"/>
      <c r="T81" s="10"/>
      <c r="U81" s="10"/>
      <c r="V81" s="10"/>
    </row>
    <row r="82" spans="1:22" customFormat="1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29"/>
      <c r="T82" s="10"/>
      <c r="U82" s="10"/>
      <c r="V82" s="10"/>
    </row>
    <row r="83" spans="1:22" customFormat="1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29"/>
      <c r="T83" s="10"/>
      <c r="U83" s="10"/>
      <c r="V83" s="10"/>
    </row>
    <row r="84" spans="1:22" customFormat="1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29"/>
      <c r="T84" s="10"/>
      <c r="U84" s="10"/>
      <c r="V84" s="10"/>
    </row>
    <row r="85" spans="1:22" customFormat="1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29"/>
      <c r="T85" s="10"/>
      <c r="U85" s="10"/>
      <c r="V85" s="10"/>
    </row>
    <row r="86" spans="1:22" customFormat="1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29"/>
      <c r="T86" s="10"/>
      <c r="U86" s="10"/>
      <c r="V86" s="10"/>
    </row>
    <row r="87" spans="1:22" customFormat="1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29"/>
      <c r="T87" s="10"/>
      <c r="U87" s="10"/>
      <c r="V87" s="10"/>
    </row>
    <row r="88" spans="1:22" customFormat="1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29"/>
      <c r="T88" s="10"/>
      <c r="U88" s="10"/>
      <c r="V88" s="10"/>
    </row>
    <row r="89" spans="1:22" customFormat="1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29"/>
      <c r="T89" s="10"/>
      <c r="U89" s="10"/>
      <c r="V89" s="10"/>
    </row>
    <row r="90" spans="1:22" customFormat="1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29"/>
      <c r="T90" s="10"/>
      <c r="U90" s="10"/>
      <c r="V90" s="10"/>
    </row>
    <row r="91" spans="1:22" customFormat="1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29"/>
      <c r="T91" s="10"/>
      <c r="U91" s="10"/>
      <c r="V91" s="10"/>
    </row>
    <row r="92" spans="1:22" customFormat="1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29"/>
      <c r="T92" s="10"/>
      <c r="U92" s="10"/>
      <c r="V92" s="10"/>
    </row>
    <row r="93" spans="1:22" customFormat="1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29"/>
      <c r="T93" s="10"/>
      <c r="U93" s="10"/>
      <c r="V93" s="10"/>
    </row>
    <row r="94" spans="1:22" customFormat="1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29"/>
      <c r="T94" s="10"/>
      <c r="U94" s="10"/>
      <c r="V94" s="10"/>
    </row>
    <row r="95" spans="1:22" customFormat="1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29"/>
      <c r="T95" s="10"/>
      <c r="U95" s="10"/>
      <c r="V95" s="10"/>
    </row>
    <row r="96" spans="1:22" customFormat="1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29"/>
      <c r="T96" s="10"/>
      <c r="U96" s="10"/>
      <c r="V96" s="10"/>
    </row>
    <row r="97" spans="1:22" customFormat="1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29"/>
      <c r="T97" s="10"/>
      <c r="U97" s="10"/>
      <c r="V97" s="10"/>
    </row>
    <row r="98" spans="1:22" customFormat="1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29"/>
      <c r="T98" s="10"/>
      <c r="U98" s="10"/>
      <c r="V98" s="10"/>
    </row>
    <row r="99" spans="1:22" customFormat="1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29"/>
      <c r="T99" s="10"/>
      <c r="U99" s="10"/>
      <c r="V99" s="10"/>
    </row>
    <row r="100" spans="1:22" customFormat="1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29"/>
      <c r="T100" s="10"/>
      <c r="U100" s="10"/>
      <c r="V100" s="10"/>
    </row>
    <row r="101" spans="1:22" customFormat="1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29"/>
      <c r="T101" s="10"/>
      <c r="U101" s="10"/>
      <c r="V101" s="10"/>
    </row>
    <row r="102" spans="1:22" customFormat="1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29"/>
      <c r="T102" s="10"/>
      <c r="U102" s="10"/>
      <c r="V102" s="10"/>
    </row>
    <row r="103" spans="1:22" customFormat="1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29"/>
      <c r="T103" s="10"/>
      <c r="U103" s="10"/>
      <c r="V103" s="10"/>
    </row>
    <row r="104" spans="1:22" customFormat="1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29"/>
      <c r="T104" s="10"/>
      <c r="U104" s="10"/>
      <c r="V104" s="10"/>
    </row>
    <row r="105" spans="1:22" customFormat="1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29"/>
      <c r="T105" s="10"/>
      <c r="U105" s="10"/>
      <c r="V105" s="10"/>
    </row>
    <row r="106" spans="1:22" customFormat="1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29"/>
      <c r="T106" s="10"/>
      <c r="U106" s="10"/>
      <c r="V106" s="10"/>
    </row>
    <row r="107" spans="1:22" customFormat="1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29"/>
      <c r="T107" s="10"/>
      <c r="U107" s="10"/>
      <c r="V107" s="10"/>
    </row>
    <row r="108" spans="1:22" customFormat="1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29"/>
      <c r="T108" s="10"/>
      <c r="U108" s="10"/>
      <c r="V108" s="10"/>
    </row>
    <row r="109" spans="1:22" customFormat="1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29"/>
      <c r="T109" s="10"/>
      <c r="U109" s="10"/>
      <c r="V109" s="10"/>
    </row>
    <row r="110" spans="1:22" customFormat="1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29"/>
      <c r="T110" s="10"/>
      <c r="U110" s="10"/>
      <c r="V110" s="10"/>
    </row>
    <row r="111" spans="1:22" customFormat="1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29"/>
      <c r="T111" s="10"/>
      <c r="U111" s="10"/>
      <c r="V111" s="10"/>
    </row>
    <row r="112" spans="1:22" customFormat="1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29"/>
      <c r="T112" s="10"/>
      <c r="U112" s="10"/>
      <c r="V112" s="10"/>
    </row>
    <row r="113" spans="1:22" customFormat="1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29"/>
      <c r="T113" s="10"/>
      <c r="U113" s="10"/>
      <c r="V113" s="10"/>
    </row>
    <row r="114" spans="1:22" customFormat="1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29"/>
      <c r="T114" s="10"/>
      <c r="U114" s="10"/>
      <c r="V114" s="10"/>
    </row>
    <row r="115" spans="1:22" customFormat="1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29"/>
      <c r="T115" s="10"/>
      <c r="U115" s="10"/>
      <c r="V115" s="10"/>
    </row>
    <row r="116" spans="1:22" customFormat="1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29"/>
      <c r="T116" s="10"/>
      <c r="U116" s="10"/>
      <c r="V116" s="10"/>
    </row>
    <row r="117" spans="1:22" customFormat="1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29"/>
      <c r="T117" s="10"/>
      <c r="U117" s="10"/>
      <c r="V117" s="10"/>
    </row>
    <row r="118" spans="1:22" customFormat="1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29"/>
      <c r="T118" s="10"/>
      <c r="U118" s="10"/>
      <c r="V118" s="10"/>
    </row>
    <row r="119" spans="1:22" customFormat="1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29"/>
      <c r="T119" s="10"/>
      <c r="U119" s="10"/>
      <c r="V119" s="10"/>
    </row>
    <row r="120" spans="1:22" customFormat="1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29"/>
      <c r="T120" s="10"/>
      <c r="U120" s="10"/>
      <c r="V120" s="10"/>
    </row>
    <row r="121" spans="1:22" customFormat="1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29"/>
      <c r="T121" s="10"/>
      <c r="U121" s="10"/>
      <c r="V121" s="10"/>
    </row>
    <row r="122" spans="1:22" customFormat="1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29"/>
      <c r="T122" s="10"/>
      <c r="U122" s="10"/>
      <c r="V122" s="10"/>
    </row>
    <row r="123" spans="1:22" customFormat="1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29"/>
      <c r="T123" s="10"/>
      <c r="U123" s="10"/>
      <c r="V123" s="10"/>
    </row>
    <row r="124" spans="1:22" customFormat="1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29"/>
      <c r="T124" s="10"/>
      <c r="U124" s="10"/>
      <c r="V124" s="10"/>
    </row>
    <row r="125" spans="1:22" customFormat="1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29"/>
      <c r="T125" s="10"/>
      <c r="U125" s="10"/>
      <c r="V125" s="10"/>
    </row>
    <row r="126" spans="1:22" customFormat="1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29"/>
      <c r="T126" s="10"/>
      <c r="U126" s="10"/>
      <c r="V126" s="10"/>
    </row>
    <row r="127" spans="1:22" customFormat="1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29"/>
      <c r="T127" s="10"/>
      <c r="U127" s="10"/>
      <c r="V127" s="10"/>
    </row>
    <row r="128" spans="1:22" customFormat="1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29"/>
      <c r="T128" s="10"/>
      <c r="U128" s="10"/>
      <c r="V128" s="10"/>
    </row>
    <row r="129" spans="1:22" customFormat="1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29"/>
      <c r="T129" s="10"/>
      <c r="U129" s="10"/>
      <c r="V129" s="10"/>
    </row>
    <row r="130" spans="1:22" customFormat="1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29"/>
      <c r="T130" s="10"/>
      <c r="U130" s="10"/>
      <c r="V130" s="10"/>
    </row>
    <row r="131" spans="1:22" customFormat="1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29"/>
      <c r="T131" s="10"/>
      <c r="U131" s="10"/>
      <c r="V131" s="10"/>
    </row>
    <row r="132" spans="1:22" customFormat="1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29"/>
      <c r="T132" s="10"/>
      <c r="U132" s="10"/>
      <c r="V132" s="10"/>
    </row>
    <row r="133" spans="1:22" customFormat="1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29"/>
      <c r="T133" s="10"/>
      <c r="U133" s="10"/>
      <c r="V133" s="10"/>
    </row>
    <row r="134" spans="1:22" customFormat="1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29"/>
      <c r="T134" s="10"/>
      <c r="U134" s="10"/>
      <c r="V134" s="10"/>
    </row>
    <row r="135" spans="1:22" customFormat="1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29"/>
      <c r="T135" s="10"/>
      <c r="U135" s="10"/>
      <c r="V135" s="10"/>
    </row>
    <row r="136" spans="1:22" customFormat="1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29"/>
      <c r="T136" s="10"/>
      <c r="U136" s="10"/>
      <c r="V136" s="10"/>
    </row>
    <row r="137" spans="1:22" customFormat="1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29"/>
      <c r="T137" s="10"/>
      <c r="U137" s="10"/>
      <c r="V137" s="10"/>
    </row>
    <row r="138" spans="1:22" customFormat="1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29"/>
      <c r="T138" s="10"/>
      <c r="U138" s="10"/>
      <c r="V138" s="10"/>
    </row>
    <row r="139" spans="1:22" customFormat="1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29"/>
      <c r="T139" s="10"/>
      <c r="U139" s="10"/>
      <c r="V139" s="10"/>
    </row>
    <row r="140" spans="1:22" customFormat="1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29"/>
      <c r="T140" s="10"/>
      <c r="U140" s="10"/>
      <c r="V140" s="10"/>
    </row>
    <row r="141" spans="1:22" customFormat="1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29"/>
      <c r="T141" s="10"/>
      <c r="U141" s="10"/>
      <c r="V141" s="10"/>
    </row>
    <row r="142" spans="1:22" customFormat="1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29"/>
      <c r="T142" s="10"/>
      <c r="U142" s="10"/>
      <c r="V142" s="10"/>
    </row>
    <row r="143" spans="1:22" customForma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29"/>
      <c r="T143" s="10"/>
      <c r="U143" s="10"/>
      <c r="V143" s="10"/>
    </row>
    <row r="144" spans="1:22" customFormat="1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29"/>
      <c r="T144" s="10"/>
      <c r="U144" s="10"/>
      <c r="V144" s="10"/>
    </row>
    <row r="145" spans="1:22" customFormat="1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29"/>
      <c r="T145" s="10"/>
      <c r="U145" s="10"/>
      <c r="V145" s="10"/>
    </row>
    <row r="146" spans="1:22" customFormat="1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29"/>
      <c r="T146" s="10"/>
      <c r="U146" s="10"/>
      <c r="V146" s="10"/>
    </row>
    <row r="147" spans="1:22" customFormat="1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29"/>
      <c r="T147" s="10"/>
      <c r="U147" s="10"/>
      <c r="V147" s="10"/>
    </row>
    <row r="148" spans="1:22" customFormat="1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29"/>
      <c r="T148" s="10"/>
      <c r="U148" s="10"/>
      <c r="V148" s="10"/>
    </row>
    <row r="149" spans="1:22" customFormat="1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29"/>
      <c r="T149" s="10"/>
      <c r="U149" s="10"/>
      <c r="V149" s="10"/>
    </row>
    <row r="150" spans="1:22" customFormat="1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29"/>
      <c r="T150" s="10"/>
      <c r="U150" s="10"/>
      <c r="V150" s="10"/>
    </row>
    <row r="151" spans="1:22" customFormat="1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29"/>
      <c r="T151" s="10"/>
      <c r="U151" s="10"/>
      <c r="V151" s="10"/>
    </row>
    <row r="152" spans="1:22" customFormat="1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29"/>
      <c r="T152" s="10"/>
      <c r="U152" s="10"/>
      <c r="V152" s="10"/>
    </row>
    <row r="153" spans="1:22" customFormat="1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29"/>
      <c r="T153" s="10"/>
      <c r="U153" s="10"/>
      <c r="V153" s="10"/>
    </row>
    <row r="154" spans="1:22" customFormat="1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29"/>
      <c r="T154" s="10"/>
      <c r="U154" s="10"/>
      <c r="V154" s="10"/>
    </row>
    <row r="155" spans="1:22" customFormat="1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29"/>
      <c r="T155" s="10"/>
      <c r="U155" s="10"/>
      <c r="V155" s="10"/>
    </row>
    <row r="156" spans="1:22" customFormat="1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29"/>
      <c r="T156" s="10"/>
      <c r="U156" s="10"/>
      <c r="V156" s="10"/>
    </row>
    <row r="157" spans="1:22" customFormat="1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29"/>
      <c r="T157" s="10"/>
      <c r="U157" s="10"/>
      <c r="V157" s="10"/>
    </row>
    <row r="158" spans="1:22" customFormat="1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29"/>
      <c r="T158" s="10"/>
      <c r="U158" s="10"/>
      <c r="V158" s="10"/>
    </row>
    <row r="159" spans="1:22" customFormat="1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29"/>
      <c r="T159" s="10"/>
      <c r="U159" s="10"/>
      <c r="V159" s="10"/>
    </row>
    <row r="160" spans="1:22" customFormat="1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29"/>
      <c r="T160" s="10"/>
      <c r="U160" s="10"/>
      <c r="V160" s="10"/>
    </row>
    <row r="161" spans="1:22" customFormat="1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29"/>
      <c r="T161" s="10"/>
      <c r="U161" s="10"/>
      <c r="V161" s="10"/>
    </row>
    <row r="162" spans="1:22" customFormat="1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29"/>
      <c r="T162" s="10"/>
      <c r="U162" s="10"/>
      <c r="V162" s="10"/>
    </row>
    <row r="163" spans="1:22" customFormat="1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29"/>
      <c r="T163" s="10"/>
      <c r="U163" s="10"/>
      <c r="V163" s="10"/>
    </row>
    <row r="164" spans="1:22" customFormat="1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29"/>
      <c r="T164" s="10"/>
      <c r="U164" s="10"/>
      <c r="V164" s="10"/>
    </row>
    <row r="165" spans="1:22" customFormat="1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29"/>
      <c r="T165" s="10"/>
      <c r="U165" s="10"/>
      <c r="V165" s="10"/>
    </row>
    <row r="166" spans="1:22" customFormat="1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29"/>
      <c r="T166" s="10"/>
      <c r="U166" s="10"/>
      <c r="V166" s="10"/>
    </row>
    <row r="167" spans="1:22" customFormat="1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29"/>
      <c r="T167" s="10"/>
      <c r="U167" s="10"/>
      <c r="V167" s="10"/>
    </row>
    <row r="168" spans="1:22" customFormat="1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29"/>
      <c r="T168" s="10"/>
      <c r="U168" s="10"/>
      <c r="V168" s="10"/>
    </row>
    <row r="169" spans="1:22" customFormat="1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29"/>
      <c r="T169" s="10"/>
      <c r="U169" s="10"/>
      <c r="V169" s="10"/>
    </row>
    <row r="170" spans="1:22" customFormat="1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29"/>
      <c r="T170" s="10"/>
      <c r="U170" s="10"/>
      <c r="V170" s="10"/>
    </row>
    <row r="171" spans="1:22" customFormat="1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29"/>
      <c r="T171" s="10"/>
      <c r="U171" s="10"/>
      <c r="V171" s="10"/>
    </row>
    <row r="172" spans="1:22" customFormat="1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29"/>
      <c r="T172" s="10"/>
      <c r="U172" s="10"/>
      <c r="V172" s="10"/>
    </row>
    <row r="173" spans="1:22" customFormat="1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29"/>
      <c r="T173" s="10"/>
      <c r="U173" s="10"/>
      <c r="V173" s="10"/>
    </row>
    <row r="174" spans="1:22" customFormat="1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29"/>
      <c r="T174" s="10"/>
      <c r="U174" s="10"/>
      <c r="V174" s="10"/>
    </row>
    <row r="175" spans="1:22" customFormat="1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29"/>
      <c r="T175" s="10"/>
      <c r="U175" s="10"/>
      <c r="V175" s="10"/>
    </row>
    <row r="176" spans="1:22" customFormat="1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29"/>
      <c r="T176" s="10"/>
      <c r="U176" s="10"/>
      <c r="V176" s="10"/>
    </row>
    <row r="177" spans="1:22" customFormat="1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29"/>
      <c r="T177" s="10"/>
      <c r="U177" s="10"/>
      <c r="V177" s="10"/>
    </row>
    <row r="178" spans="1:22" customFormat="1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29"/>
      <c r="T178" s="10"/>
      <c r="U178" s="10"/>
      <c r="V178" s="10"/>
    </row>
    <row r="179" spans="1:22" customFormat="1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29"/>
      <c r="T179" s="10"/>
      <c r="U179" s="10"/>
      <c r="V179" s="10"/>
    </row>
    <row r="180" spans="1:22" customFormat="1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29"/>
      <c r="T180" s="10"/>
      <c r="U180" s="10"/>
      <c r="V180" s="10"/>
    </row>
    <row r="181" spans="1:22" customFormat="1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29"/>
      <c r="T181" s="10"/>
      <c r="U181" s="10"/>
      <c r="V181" s="10"/>
    </row>
    <row r="182" spans="1:22" customFormat="1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29"/>
      <c r="T182" s="10"/>
      <c r="U182" s="10"/>
      <c r="V182" s="10"/>
    </row>
    <row r="183" spans="1:22" customFormat="1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29"/>
      <c r="T183" s="10"/>
      <c r="U183" s="10"/>
      <c r="V183" s="10"/>
    </row>
    <row r="184" spans="1:22" customFormat="1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29"/>
      <c r="T184" s="10"/>
      <c r="U184" s="10"/>
      <c r="V184" s="10"/>
    </row>
    <row r="185" spans="1:22" customFormat="1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29"/>
      <c r="T185" s="10"/>
      <c r="U185" s="10"/>
      <c r="V185" s="10"/>
    </row>
    <row r="186" spans="1:22" customFormat="1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29"/>
      <c r="T186" s="10"/>
      <c r="U186" s="10"/>
      <c r="V186" s="10"/>
    </row>
    <row r="187" spans="1:22" customFormat="1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29"/>
      <c r="T187" s="10"/>
      <c r="U187" s="10"/>
      <c r="V187" s="10"/>
    </row>
    <row r="188" spans="1:22" customFormat="1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29"/>
      <c r="T188" s="10"/>
      <c r="U188" s="10"/>
      <c r="V188" s="10"/>
    </row>
    <row r="189" spans="1:22" customFormat="1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29"/>
      <c r="T189" s="10"/>
      <c r="U189" s="10"/>
      <c r="V189" s="10"/>
    </row>
    <row r="190" spans="1:22" customFormat="1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29"/>
      <c r="T190" s="10"/>
      <c r="U190" s="10"/>
      <c r="V190" s="10"/>
    </row>
    <row r="191" spans="1:22" customFormat="1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29"/>
      <c r="T191" s="10"/>
      <c r="U191" s="10"/>
      <c r="V191" s="10"/>
    </row>
    <row r="192" spans="1:22" customFormat="1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29"/>
      <c r="T192" s="10"/>
      <c r="U192" s="10"/>
      <c r="V192" s="10"/>
    </row>
    <row r="193" spans="1:22" customFormat="1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29"/>
      <c r="T193" s="10"/>
      <c r="U193" s="10"/>
      <c r="V193" s="10"/>
    </row>
    <row r="194" spans="1:22" customFormat="1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29"/>
      <c r="T194" s="10"/>
      <c r="U194" s="10"/>
      <c r="V194" s="10"/>
    </row>
    <row r="195" spans="1:22" customFormat="1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29"/>
      <c r="T195" s="10"/>
      <c r="U195" s="10"/>
      <c r="V195" s="10"/>
    </row>
    <row r="196" spans="1:22" customFormat="1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29"/>
      <c r="T196" s="10"/>
      <c r="U196" s="10"/>
      <c r="V196" s="10"/>
    </row>
    <row r="197" spans="1:22" customFormat="1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29"/>
      <c r="T197" s="10"/>
      <c r="U197" s="10"/>
      <c r="V197" s="10"/>
    </row>
    <row r="198" spans="1:22" customFormat="1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29"/>
      <c r="T198" s="10"/>
      <c r="U198" s="10"/>
      <c r="V198" s="10"/>
    </row>
    <row r="199" spans="1:22" customFormat="1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29"/>
      <c r="T199" s="10"/>
      <c r="U199" s="10"/>
      <c r="V199" s="10"/>
    </row>
    <row r="200" spans="1:22" customFormat="1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29"/>
      <c r="T200" s="10"/>
      <c r="U200" s="10"/>
      <c r="V200" s="10"/>
    </row>
    <row r="201" spans="1:22" ht="45" customHeight="1"/>
  </sheetData>
  <phoneticPr fontId="2" type="noConversion"/>
  <pageMargins left="0.75" right="0.75" top="1" bottom="1" header="0.5" footer="0.5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J200"/>
  <sheetViews>
    <sheetView zoomScale="115" workbookViewId="0">
      <selection activeCell="U7" sqref="U7"/>
    </sheetView>
  </sheetViews>
  <sheetFormatPr defaultColWidth="9.1640625" defaultRowHeight="12.3"/>
  <cols>
    <col min="1" max="1" width="3.83203125" style="10" customWidth="1"/>
    <col min="2" max="2" width="10.71875" style="10" customWidth="1"/>
    <col min="3" max="3" width="11" style="10" customWidth="1"/>
    <col min="4" max="4" width="2.5546875" style="10" customWidth="1"/>
    <col min="5" max="11" width="10" style="10" customWidth="1"/>
    <col min="12" max="12" width="9.44140625" style="10" customWidth="1"/>
    <col min="13" max="18" width="9.1640625" style="10" customWidth="1"/>
    <col min="19" max="19" width="12.27734375" style="29" hidden="1" customWidth="1"/>
    <col min="20" max="20" width="2.44140625" style="10" customWidth="1"/>
    <col min="21" max="21" width="6.83203125" style="10" customWidth="1"/>
    <col min="22" max="22" width="5.83203125" style="10" customWidth="1"/>
    <col min="23" max="23" width="9.1640625" style="10" customWidth="1"/>
    <col min="24" max="24" width="10.5546875" style="4" customWidth="1"/>
    <col min="25" max="16384" width="9.1640625" style="4"/>
  </cols>
  <sheetData>
    <row r="1" spans="1:36" s="3" customFormat="1" ht="23.25" customHeight="1" thickBot="1">
      <c r="A1" s="1"/>
      <c r="B1" s="40" t="s">
        <v>25</v>
      </c>
      <c r="C1" s="15"/>
      <c r="D1" s="16"/>
      <c r="E1" s="16"/>
      <c r="F1" s="16"/>
      <c r="G1" s="16"/>
      <c r="H1" s="16"/>
      <c r="I1" s="16"/>
      <c r="J1" s="16"/>
      <c r="K1" s="16"/>
      <c r="L1" s="35"/>
      <c r="M1" s="35"/>
      <c r="N1" s="35"/>
      <c r="O1" s="35"/>
      <c r="P1" s="35"/>
      <c r="Q1" s="35"/>
      <c r="R1" s="35"/>
      <c r="S1" s="6"/>
      <c r="T1" s="1"/>
      <c r="U1" s="1"/>
      <c r="V1" s="1"/>
      <c r="W1" s="1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</row>
    <row r="2" spans="1:36" customFormat="1" ht="120.75" customHeight="1" thickTop="1" thickBot="1">
      <c r="A2" s="2"/>
      <c r="B2" s="31"/>
      <c r="C2" s="32"/>
      <c r="D2" s="24"/>
      <c r="E2" s="54" t="s">
        <v>23</v>
      </c>
      <c r="F2" s="54" t="s">
        <v>54</v>
      </c>
      <c r="G2" s="54" t="s">
        <v>24</v>
      </c>
      <c r="H2" s="54" t="s">
        <v>55</v>
      </c>
      <c r="I2" s="54" t="s">
        <v>56</v>
      </c>
      <c r="J2" s="54" t="s">
        <v>20</v>
      </c>
      <c r="K2" s="54" t="s">
        <v>21</v>
      </c>
      <c r="L2" s="54" t="s">
        <v>57</v>
      </c>
      <c r="M2" s="54" t="s">
        <v>22</v>
      </c>
      <c r="N2" s="54" t="s">
        <v>58</v>
      </c>
      <c r="O2" s="54" t="s">
        <v>59</v>
      </c>
      <c r="P2" s="54" t="s">
        <v>60</v>
      </c>
      <c r="Q2" s="54" t="s">
        <v>61</v>
      </c>
      <c r="R2" s="54" t="s">
        <v>62</v>
      </c>
      <c r="S2" s="36" t="s">
        <v>7</v>
      </c>
      <c r="T2" s="37"/>
      <c r="U2" s="131" t="s">
        <v>70</v>
      </c>
      <c r="V2" s="100" t="s">
        <v>92</v>
      </c>
      <c r="W2" s="100" t="s">
        <v>81</v>
      </c>
      <c r="X2" s="150" t="s">
        <v>82</v>
      </c>
      <c r="Y2" s="10"/>
      <c r="Z2" s="10"/>
      <c r="AA2" s="10"/>
      <c r="AB2" s="10"/>
      <c r="AC2" s="27"/>
      <c r="AD2" s="22"/>
      <c r="AE2" s="22"/>
      <c r="AF2" s="22"/>
      <c r="AG2" s="22"/>
      <c r="AH2" s="10"/>
      <c r="AI2" s="22"/>
      <c r="AJ2" s="10"/>
    </row>
    <row r="3" spans="1:36" s="11" customFormat="1">
      <c r="A3" s="9"/>
      <c r="B3" s="13"/>
      <c r="C3" s="18"/>
      <c r="D3" s="7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14" t="s">
        <v>8</v>
      </c>
      <c r="T3" s="26"/>
      <c r="U3" s="95"/>
      <c r="V3" s="134"/>
      <c r="W3" s="99"/>
      <c r="X3" s="59"/>
    </row>
    <row r="4" spans="1:36" customFormat="1">
      <c r="A4" s="2"/>
      <c r="B4" s="12"/>
      <c r="C4" s="10"/>
      <c r="D4" s="9"/>
      <c r="S4" s="5" t="s">
        <v>9</v>
      </c>
      <c r="T4" s="23"/>
      <c r="U4" s="96"/>
      <c r="V4" s="134"/>
      <c r="W4" s="57"/>
      <c r="X4" s="59"/>
    </row>
    <row r="5" spans="1:36" customFormat="1">
      <c r="A5" s="2"/>
      <c r="B5" s="20" t="s">
        <v>16</v>
      </c>
      <c r="C5" s="10"/>
      <c r="D5" s="9"/>
      <c r="E5">
        <f>COUNT(Data!V$3:V$402)</f>
        <v>40</v>
      </c>
      <c r="F5">
        <f>COUNT(Data!W$3:W$402)</f>
        <v>38</v>
      </c>
      <c r="G5">
        <f>COUNT(Data!X$3:X$402)</f>
        <v>40</v>
      </c>
      <c r="H5">
        <f>COUNT(Data!Y$3:Y$402)</f>
        <v>40</v>
      </c>
      <c r="I5">
        <f>COUNT(Data!Z$3:Z$402)</f>
        <v>40</v>
      </c>
      <c r="J5">
        <f>COUNT(Data!AA$3:AA$402)</f>
        <v>38</v>
      </c>
      <c r="K5">
        <f>COUNT(Data!AB$3:AB$402)</f>
        <v>40</v>
      </c>
      <c r="L5">
        <f>COUNT(Data!AC$3:AC$402)</f>
        <v>40</v>
      </c>
      <c r="M5">
        <f>COUNT(Data!AD$3:AD$402)</f>
        <v>40</v>
      </c>
      <c r="N5">
        <f>COUNT(Data!AE$3:AE$402)</f>
        <v>40</v>
      </c>
      <c r="O5">
        <f>COUNT(Data!AF$3:AF$402)</f>
        <v>38</v>
      </c>
      <c r="P5">
        <f>COUNT(Data!AG$3:AG$402)</f>
        <v>38</v>
      </c>
      <c r="Q5">
        <f>COUNT(Data!AH$3:AH$402)</f>
        <v>40</v>
      </c>
      <c r="R5">
        <f>COUNT(Data!AI$3:AI$402)</f>
        <v>36</v>
      </c>
      <c r="S5" s="5" t="s">
        <v>10</v>
      </c>
      <c r="T5" s="23"/>
      <c r="U5" s="59">
        <f>COUNT(Data!AL$3:AL$402)</f>
        <v>38</v>
      </c>
      <c r="V5" s="135"/>
      <c r="W5" s="57"/>
      <c r="X5" s="59"/>
    </row>
    <row r="6" spans="1:36" customFormat="1">
      <c r="A6" s="2"/>
      <c r="B6" s="12"/>
      <c r="C6" s="10"/>
      <c r="D6" s="9"/>
      <c r="S6" s="5"/>
      <c r="T6" s="23"/>
      <c r="U6" s="96"/>
      <c r="V6" s="134"/>
      <c r="W6" s="57"/>
      <c r="X6" s="59"/>
      <c r="Y6" s="4"/>
    </row>
    <row r="7" spans="1:36" customFormat="1" ht="15">
      <c r="A7" s="2"/>
      <c r="B7" s="20" t="s">
        <v>184</v>
      </c>
      <c r="C7" s="10"/>
      <c r="D7" s="9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5" t="s">
        <v>11</v>
      </c>
      <c r="T7" s="23"/>
      <c r="U7" s="97">
        <f>AVERAGE(Data!AL$3:AL$402)</f>
        <v>2.1376518218623479</v>
      </c>
      <c r="V7" s="136" t="str">
        <f>IF(U7&gt;0,"yes","no")</f>
        <v>yes</v>
      </c>
      <c r="W7" s="101" t="str">
        <f>'Signed ranks test'!J9</f>
        <v>yes</v>
      </c>
      <c r="X7" s="197" t="str">
        <f>'Signed ranks test'!C10</f>
        <v>P &lt; 0.001</v>
      </c>
      <c r="Y7" s="4"/>
    </row>
    <row r="8" spans="1:36" customFormat="1" ht="15">
      <c r="A8" s="2"/>
      <c r="B8" s="20"/>
      <c r="C8" s="10"/>
      <c r="D8" s="9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5"/>
      <c r="T8" s="23"/>
      <c r="U8" s="97"/>
      <c r="V8" s="136"/>
      <c r="W8" s="57"/>
      <c r="X8" s="59"/>
      <c r="Y8" s="4"/>
    </row>
    <row r="9" spans="1:36" customFormat="1" ht="15">
      <c r="A9" s="2"/>
      <c r="B9" s="20"/>
      <c r="C9" s="30"/>
      <c r="D9" s="9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5"/>
      <c r="T9" s="23"/>
      <c r="U9" s="97"/>
      <c r="V9" s="136"/>
      <c r="W9" s="57"/>
      <c r="X9" s="59"/>
      <c r="Y9" s="4"/>
    </row>
    <row r="10" spans="1:36" customFormat="1" ht="15">
      <c r="A10" s="2"/>
      <c r="B10" s="20"/>
      <c r="C10" s="30"/>
      <c r="D10" s="9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5"/>
      <c r="T10" s="23"/>
      <c r="U10" s="97"/>
      <c r="V10" s="136"/>
      <c r="W10" s="57"/>
      <c r="X10" s="59"/>
      <c r="Y10" s="4"/>
    </row>
    <row r="11" spans="1:36" customFormat="1" ht="15">
      <c r="A11" s="2"/>
      <c r="B11" s="20"/>
      <c r="C11" s="30"/>
      <c r="D11" s="9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5"/>
      <c r="T11" s="23"/>
      <c r="U11" s="97"/>
      <c r="V11" s="136"/>
      <c r="W11" s="57"/>
      <c r="X11" s="59"/>
      <c r="Y11" s="4"/>
    </row>
    <row r="12" spans="1:36" customFormat="1" ht="15">
      <c r="A12" s="2"/>
      <c r="B12" s="20"/>
      <c r="C12" s="30"/>
      <c r="D12" s="9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5"/>
      <c r="T12" s="23"/>
      <c r="U12" s="97"/>
      <c r="V12" s="136"/>
      <c r="W12" s="57"/>
      <c r="X12" s="59"/>
      <c r="Y12" s="4"/>
    </row>
    <row r="13" spans="1:36" customFormat="1" ht="15">
      <c r="A13" s="2"/>
      <c r="B13" s="20"/>
      <c r="C13" s="30"/>
      <c r="D13" s="9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5"/>
      <c r="T13" s="23"/>
      <c r="U13" s="97"/>
      <c r="V13" s="136"/>
      <c r="W13" s="57"/>
      <c r="X13" s="59"/>
      <c r="Y13" s="4"/>
    </row>
    <row r="14" spans="1:36" customFormat="1" ht="15">
      <c r="A14" s="2"/>
      <c r="B14" s="20"/>
      <c r="C14" s="30"/>
      <c r="D14" s="9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5"/>
      <c r="T14" s="23"/>
      <c r="U14" s="97"/>
      <c r="V14" s="136"/>
      <c r="W14" s="57"/>
      <c r="X14" s="59"/>
    </row>
    <row r="15" spans="1:36" customFormat="1" ht="15">
      <c r="A15" s="2"/>
      <c r="B15" s="20"/>
      <c r="C15" s="10"/>
      <c r="D15" s="9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5"/>
      <c r="T15" s="23"/>
      <c r="U15" s="97"/>
      <c r="V15" s="136"/>
      <c r="W15" s="57"/>
      <c r="X15" s="59"/>
    </row>
    <row r="16" spans="1:36" customFormat="1" ht="15">
      <c r="A16" s="2"/>
      <c r="B16" s="20"/>
      <c r="C16" s="29"/>
      <c r="D16" s="9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5"/>
      <c r="T16" s="23"/>
      <c r="U16" s="97"/>
      <c r="V16" s="136"/>
      <c r="W16" s="57"/>
      <c r="X16" s="59"/>
    </row>
    <row r="17" spans="1:24" customFormat="1" ht="15">
      <c r="A17" s="2"/>
      <c r="B17" s="12"/>
      <c r="C17" s="29"/>
      <c r="D17" s="9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5"/>
      <c r="T17" s="23"/>
      <c r="U17" s="97"/>
      <c r="V17" s="136"/>
      <c r="W17" s="57"/>
      <c r="X17" s="59"/>
    </row>
    <row r="18" spans="1:24" customFormat="1" ht="12.6" thickBot="1">
      <c r="A18" s="2"/>
      <c r="B18" s="38"/>
      <c r="C18" s="19"/>
      <c r="D18" s="17"/>
      <c r="E18" s="39"/>
      <c r="F18" s="39"/>
      <c r="G18" s="39"/>
      <c r="H18" s="39"/>
      <c r="I18" s="39"/>
      <c r="J18" s="39"/>
      <c r="K18" s="39"/>
      <c r="L18" s="39"/>
      <c r="M18" s="21"/>
      <c r="N18" s="21"/>
      <c r="O18" s="21"/>
      <c r="P18" s="21"/>
      <c r="Q18" s="21"/>
      <c r="R18" s="21"/>
      <c r="S18" s="5"/>
      <c r="T18" s="23"/>
      <c r="U18" s="98"/>
      <c r="V18" s="137"/>
      <c r="W18" s="62"/>
      <c r="X18" s="102"/>
    </row>
    <row r="19" spans="1:24" customFormat="1" ht="26.25" customHeight="1" thickTop="1">
      <c r="A19" s="2"/>
      <c r="B19" s="2"/>
      <c r="C19" s="2"/>
      <c r="D19" s="9"/>
      <c r="E19" s="9"/>
      <c r="F19" s="9"/>
      <c r="G19" s="9"/>
      <c r="H19" s="9"/>
      <c r="I19" s="9"/>
      <c r="J19" s="9"/>
      <c r="K19" s="9"/>
      <c r="L19" s="2"/>
      <c r="M19" s="24"/>
      <c r="N19" s="24"/>
      <c r="O19" s="24"/>
      <c r="P19" s="24"/>
      <c r="Q19" s="24"/>
      <c r="R19" s="24"/>
      <c r="S19" s="25"/>
      <c r="T19" s="24"/>
      <c r="U19" s="9"/>
      <c r="V19" s="9"/>
      <c r="W19" s="9"/>
    </row>
    <row r="20" spans="1:24" customFormat="1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29"/>
      <c r="T20" s="10"/>
      <c r="U20" s="10"/>
      <c r="V20" s="10"/>
      <c r="W20" s="10"/>
    </row>
    <row r="21" spans="1:24" customFormat="1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29"/>
      <c r="T21" s="10"/>
      <c r="U21" s="10"/>
      <c r="V21" s="10"/>
      <c r="W21" s="10"/>
    </row>
    <row r="22" spans="1:24" customFormat="1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29"/>
      <c r="T22" s="10"/>
      <c r="U22" s="10"/>
      <c r="V22" s="10"/>
      <c r="W22" s="10"/>
    </row>
    <row r="23" spans="1:24" customFormat="1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29"/>
      <c r="T23" s="10"/>
      <c r="U23" s="10"/>
      <c r="V23" s="10"/>
      <c r="W23" s="10"/>
    </row>
    <row r="24" spans="1:24" customFormat="1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29"/>
      <c r="T24" s="10"/>
      <c r="U24" s="10"/>
      <c r="V24" s="10"/>
      <c r="W24" s="10"/>
    </row>
    <row r="25" spans="1:24" customFormat="1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29"/>
      <c r="T25" s="10"/>
      <c r="U25" s="10"/>
      <c r="V25" s="10"/>
      <c r="W25" s="10"/>
    </row>
    <row r="26" spans="1:24" customFormat="1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29"/>
      <c r="T26" s="10"/>
      <c r="U26" s="10"/>
      <c r="V26" s="10"/>
      <c r="W26" s="10"/>
    </row>
    <row r="27" spans="1:24" customFormat="1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29"/>
      <c r="T27" s="10"/>
      <c r="U27" s="10"/>
      <c r="V27" s="10"/>
      <c r="W27" s="10"/>
    </row>
    <row r="28" spans="1:24" customFormat="1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29"/>
      <c r="T28" s="10"/>
      <c r="U28" s="10"/>
      <c r="V28" s="10"/>
      <c r="W28" s="10"/>
    </row>
    <row r="29" spans="1:24" customFormat="1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29"/>
      <c r="T29" s="10"/>
      <c r="U29" s="10"/>
      <c r="V29" s="10"/>
      <c r="W29" s="10"/>
    </row>
    <row r="30" spans="1:24" customFormat="1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29"/>
      <c r="T30" s="10"/>
      <c r="U30" s="10"/>
      <c r="V30" s="10"/>
      <c r="W30" s="10"/>
    </row>
    <row r="31" spans="1:24" customFormat="1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29"/>
      <c r="T31" s="10"/>
      <c r="U31" s="10"/>
      <c r="V31" s="10"/>
      <c r="W31" s="10"/>
    </row>
    <row r="32" spans="1:24" customFormat="1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29"/>
      <c r="T32" s="10"/>
      <c r="U32" s="10"/>
      <c r="V32" s="10"/>
      <c r="W32" s="10"/>
    </row>
    <row r="33" spans="1:23" customFormat="1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29"/>
      <c r="T33" s="10"/>
      <c r="U33" s="10"/>
      <c r="V33" s="10"/>
      <c r="W33" s="10"/>
    </row>
    <row r="34" spans="1:23" customFormat="1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29"/>
      <c r="T34" s="10"/>
      <c r="U34" s="10"/>
      <c r="V34" s="10"/>
      <c r="W34" s="10"/>
    </row>
    <row r="35" spans="1:23" customFormat="1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29"/>
      <c r="T35" s="10"/>
      <c r="U35" s="10"/>
      <c r="V35" s="10"/>
      <c r="W35" s="10"/>
    </row>
    <row r="36" spans="1:23" customFormat="1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29"/>
      <c r="T36" s="10"/>
      <c r="U36" s="10"/>
      <c r="V36" s="10"/>
      <c r="W36" s="10"/>
    </row>
    <row r="37" spans="1:23" customFormat="1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29"/>
      <c r="T37" s="10"/>
      <c r="U37" s="10"/>
      <c r="V37" s="10"/>
      <c r="W37" s="10"/>
    </row>
    <row r="38" spans="1:23" customFormat="1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29"/>
      <c r="T38" s="10"/>
      <c r="U38" s="10"/>
      <c r="V38" s="10"/>
      <c r="W38" s="10"/>
    </row>
    <row r="39" spans="1:23" customFormat="1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29"/>
      <c r="T39" s="10"/>
      <c r="U39" s="10"/>
      <c r="V39" s="10"/>
      <c r="W39" s="10"/>
    </row>
    <row r="40" spans="1:23" customFormat="1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29"/>
      <c r="T40" s="10"/>
      <c r="U40" s="10"/>
      <c r="V40" s="10"/>
      <c r="W40" s="10"/>
    </row>
    <row r="41" spans="1:23" customFormat="1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29"/>
      <c r="T41" s="10"/>
      <c r="U41" s="10"/>
      <c r="V41" s="10"/>
      <c r="W41" s="10"/>
    </row>
    <row r="42" spans="1:23" customFormat="1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29"/>
      <c r="T42" s="10"/>
      <c r="U42" s="10"/>
      <c r="V42" s="10"/>
      <c r="W42" s="10"/>
    </row>
    <row r="43" spans="1:23" customFormat="1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29"/>
      <c r="T43" s="10"/>
      <c r="U43" s="10"/>
      <c r="V43" s="10"/>
      <c r="W43" s="10"/>
    </row>
    <row r="44" spans="1:23" customFormat="1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29"/>
      <c r="T44" s="10"/>
      <c r="U44" s="10"/>
      <c r="V44" s="10"/>
      <c r="W44" s="10"/>
    </row>
    <row r="45" spans="1:23" customFormat="1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29"/>
      <c r="T45" s="10"/>
      <c r="U45" s="10"/>
      <c r="V45" s="10"/>
      <c r="W45" s="10"/>
    </row>
    <row r="46" spans="1:23" customFormat="1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29"/>
      <c r="T46" s="10"/>
      <c r="U46" s="10"/>
      <c r="V46" s="10"/>
      <c r="W46" s="10"/>
    </row>
    <row r="47" spans="1:23" customFormat="1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29"/>
      <c r="T47" s="10"/>
      <c r="U47" s="10"/>
      <c r="V47" s="10"/>
      <c r="W47" s="10"/>
    </row>
    <row r="48" spans="1:23" customFormat="1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29"/>
      <c r="T48" s="10"/>
      <c r="U48" s="10"/>
      <c r="V48" s="10"/>
      <c r="W48" s="10"/>
    </row>
    <row r="49" spans="1:23" customFormat="1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29"/>
      <c r="T49" s="10"/>
      <c r="U49" s="10"/>
      <c r="V49" s="10"/>
      <c r="W49" s="10"/>
    </row>
    <row r="50" spans="1:23" customFormat="1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29"/>
      <c r="T50" s="10"/>
      <c r="U50" s="10"/>
      <c r="V50" s="10"/>
      <c r="W50" s="10"/>
    </row>
    <row r="51" spans="1:23" customFormat="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29"/>
      <c r="T51" s="10"/>
      <c r="U51" s="10"/>
      <c r="V51" s="10"/>
      <c r="W51" s="10"/>
    </row>
    <row r="52" spans="1:23" customFormat="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29"/>
      <c r="T52" s="10"/>
      <c r="U52" s="10"/>
      <c r="V52" s="10"/>
      <c r="W52" s="10"/>
    </row>
    <row r="53" spans="1:23" customFormat="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29"/>
      <c r="T53" s="10"/>
      <c r="U53" s="10"/>
      <c r="V53" s="10"/>
      <c r="W53" s="10"/>
    </row>
    <row r="54" spans="1:23" customFormat="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29"/>
      <c r="T54" s="10"/>
      <c r="U54" s="10"/>
      <c r="V54" s="10"/>
      <c r="W54" s="10"/>
    </row>
    <row r="55" spans="1:23" customFormat="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29"/>
      <c r="T55" s="10"/>
      <c r="U55" s="10"/>
      <c r="V55" s="10"/>
      <c r="W55" s="10"/>
    </row>
    <row r="56" spans="1:23" customFormat="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29"/>
      <c r="T56" s="10"/>
      <c r="U56" s="10"/>
      <c r="V56" s="10"/>
      <c r="W56" s="10"/>
    </row>
    <row r="57" spans="1:23" customFormat="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29"/>
      <c r="T57" s="10"/>
      <c r="U57" s="10"/>
      <c r="V57" s="10"/>
      <c r="W57" s="10"/>
    </row>
    <row r="58" spans="1:23" customFormat="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29"/>
      <c r="T58" s="10"/>
      <c r="U58" s="10"/>
      <c r="V58" s="10"/>
      <c r="W58" s="10"/>
    </row>
    <row r="59" spans="1:23" customFormat="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29"/>
      <c r="T59" s="10"/>
      <c r="U59" s="10"/>
      <c r="V59" s="10"/>
      <c r="W59" s="10"/>
    </row>
    <row r="60" spans="1:23" customFormat="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29"/>
      <c r="T60" s="10"/>
      <c r="U60" s="10"/>
      <c r="V60" s="10"/>
      <c r="W60" s="10"/>
    </row>
    <row r="61" spans="1:23" customFormat="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29"/>
      <c r="T61" s="10"/>
      <c r="U61" s="10"/>
      <c r="V61" s="10"/>
      <c r="W61" s="10"/>
    </row>
    <row r="62" spans="1:23" customFormat="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29"/>
      <c r="T62" s="10"/>
      <c r="U62" s="10"/>
      <c r="V62" s="10"/>
      <c r="W62" s="10"/>
    </row>
    <row r="63" spans="1:23" customFormat="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29"/>
      <c r="T63" s="10"/>
      <c r="U63" s="10"/>
      <c r="V63" s="10"/>
      <c r="W63" s="10"/>
    </row>
    <row r="64" spans="1:23" customFormat="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29"/>
      <c r="T64" s="10"/>
      <c r="U64" s="10"/>
      <c r="V64" s="10"/>
      <c r="W64" s="10"/>
    </row>
    <row r="65" spans="1:23" customFormat="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29"/>
      <c r="T65" s="10"/>
      <c r="U65" s="10"/>
      <c r="V65" s="10"/>
      <c r="W65" s="10"/>
    </row>
    <row r="66" spans="1:23" customFormat="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29"/>
      <c r="T66" s="10"/>
      <c r="U66" s="10"/>
      <c r="V66" s="10"/>
      <c r="W66" s="10"/>
    </row>
    <row r="67" spans="1:23" customFormat="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29"/>
      <c r="T67" s="10"/>
      <c r="U67" s="10"/>
      <c r="V67" s="10"/>
      <c r="W67" s="10"/>
    </row>
    <row r="68" spans="1:23" customFormat="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29"/>
      <c r="T68" s="10"/>
      <c r="U68" s="10"/>
      <c r="V68" s="10"/>
      <c r="W68" s="10"/>
    </row>
    <row r="69" spans="1:23" customFormat="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29"/>
      <c r="T69" s="10"/>
      <c r="U69" s="10"/>
      <c r="V69" s="10"/>
      <c r="W69" s="10"/>
    </row>
    <row r="70" spans="1:23" customFormat="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29"/>
      <c r="T70" s="10"/>
      <c r="U70" s="10"/>
      <c r="V70" s="10"/>
      <c r="W70" s="10"/>
    </row>
    <row r="71" spans="1:23" customFormat="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29"/>
      <c r="T71" s="10"/>
      <c r="U71" s="10"/>
      <c r="V71" s="10"/>
      <c r="W71" s="10"/>
    </row>
    <row r="72" spans="1:23" customFormat="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29"/>
      <c r="T72" s="10"/>
      <c r="U72" s="10"/>
      <c r="V72" s="10"/>
      <c r="W72" s="10"/>
    </row>
    <row r="73" spans="1:23" customFormat="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29"/>
      <c r="T73" s="10"/>
      <c r="U73" s="10"/>
      <c r="V73" s="10"/>
      <c r="W73" s="10"/>
    </row>
    <row r="74" spans="1:23" customFormat="1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29"/>
      <c r="T74" s="10"/>
      <c r="U74" s="10"/>
      <c r="V74" s="10"/>
      <c r="W74" s="10"/>
    </row>
    <row r="75" spans="1:23" customFormat="1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29"/>
      <c r="T75" s="10"/>
      <c r="U75" s="10"/>
      <c r="V75" s="10"/>
      <c r="W75" s="10"/>
    </row>
    <row r="76" spans="1:23" customFormat="1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29"/>
      <c r="T76" s="10"/>
      <c r="U76" s="10"/>
      <c r="V76" s="10"/>
      <c r="W76" s="10"/>
    </row>
    <row r="77" spans="1:23" customFormat="1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29"/>
      <c r="T77" s="10"/>
      <c r="U77" s="10"/>
      <c r="V77" s="10"/>
      <c r="W77" s="10"/>
    </row>
    <row r="78" spans="1:23" customFormat="1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29"/>
      <c r="T78" s="10"/>
      <c r="U78" s="10"/>
      <c r="V78" s="10"/>
      <c r="W78" s="10"/>
    </row>
    <row r="79" spans="1:23" customFormat="1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29"/>
      <c r="T79" s="10"/>
      <c r="U79" s="10"/>
      <c r="V79" s="10"/>
      <c r="W79" s="10"/>
    </row>
    <row r="80" spans="1:23" customFormat="1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29"/>
      <c r="T80" s="10"/>
      <c r="U80" s="10"/>
      <c r="V80" s="10"/>
      <c r="W80" s="10"/>
    </row>
    <row r="81" spans="1:23" customFormat="1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29"/>
      <c r="T81" s="10"/>
      <c r="U81" s="10"/>
      <c r="V81" s="10"/>
      <c r="W81" s="10"/>
    </row>
    <row r="82" spans="1:23" customFormat="1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29"/>
      <c r="T82" s="10"/>
      <c r="U82" s="10"/>
      <c r="V82" s="10"/>
      <c r="W82" s="10"/>
    </row>
    <row r="83" spans="1:23" customFormat="1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29"/>
      <c r="T83" s="10"/>
      <c r="U83" s="10"/>
      <c r="V83" s="10"/>
      <c r="W83" s="10"/>
    </row>
    <row r="84" spans="1:23" customFormat="1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29"/>
      <c r="T84" s="10"/>
      <c r="U84" s="10"/>
      <c r="V84" s="10"/>
      <c r="W84" s="10"/>
    </row>
    <row r="85" spans="1:23" customFormat="1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29"/>
      <c r="T85" s="10"/>
      <c r="U85" s="10"/>
      <c r="V85" s="10"/>
      <c r="W85" s="10"/>
    </row>
    <row r="86" spans="1:23" customFormat="1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29"/>
      <c r="T86" s="10"/>
      <c r="U86" s="10"/>
      <c r="V86" s="10"/>
      <c r="W86" s="10"/>
    </row>
    <row r="87" spans="1:23" customFormat="1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29"/>
      <c r="T87" s="10"/>
      <c r="U87" s="10"/>
      <c r="V87" s="10"/>
      <c r="W87" s="10"/>
    </row>
    <row r="88" spans="1:23" customFormat="1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29"/>
      <c r="T88" s="10"/>
      <c r="U88" s="10"/>
      <c r="V88" s="10"/>
      <c r="W88" s="10"/>
    </row>
    <row r="89" spans="1:23" customFormat="1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29"/>
      <c r="T89" s="10"/>
      <c r="U89" s="10"/>
      <c r="V89" s="10"/>
      <c r="W89" s="10"/>
    </row>
    <row r="90" spans="1:23" customFormat="1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29"/>
      <c r="T90" s="10"/>
      <c r="U90" s="10"/>
      <c r="V90" s="10"/>
      <c r="W90" s="10"/>
    </row>
    <row r="91" spans="1:23" customFormat="1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29"/>
      <c r="T91" s="10"/>
      <c r="U91" s="10"/>
      <c r="V91" s="10"/>
      <c r="W91" s="10"/>
    </row>
    <row r="92" spans="1:23" customFormat="1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29"/>
      <c r="T92" s="10"/>
      <c r="U92" s="10"/>
      <c r="V92" s="10"/>
      <c r="W92" s="10"/>
    </row>
    <row r="93" spans="1:23" customFormat="1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29"/>
      <c r="T93" s="10"/>
      <c r="U93" s="10"/>
      <c r="V93" s="10"/>
      <c r="W93" s="10"/>
    </row>
    <row r="94" spans="1:23" customFormat="1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29"/>
      <c r="T94" s="10"/>
      <c r="U94" s="10"/>
      <c r="V94" s="10"/>
      <c r="W94" s="10"/>
    </row>
    <row r="95" spans="1:23" customFormat="1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29"/>
      <c r="T95" s="10"/>
      <c r="U95" s="10"/>
      <c r="V95" s="10"/>
      <c r="W95" s="10"/>
    </row>
    <row r="96" spans="1:23" customFormat="1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29"/>
      <c r="T96" s="10"/>
      <c r="U96" s="10"/>
      <c r="V96" s="10"/>
      <c r="W96" s="10"/>
    </row>
    <row r="97" spans="1:23" customFormat="1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29"/>
      <c r="T97" s="10"/>
      <c r="U97" s="10"/>
      <c r="V97" s="10"/>
      <c r="W97" s="10"/>
    </row>
    <row r="98" spans="1:23" customFormat="1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29"/>
      <c r="T98" s="10"/>
      <c r="U98" s="10"/>
      <c r="V98" s="10"/>
      <c r="W98" s="10"/>
    </row>
    <row r="99" spans="1:23" customFormat="1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29"/>
      <c r="T99" s="10"/>
      <c r="U99" s="10"/>
      <c r="V99" s="10"/>
      <c r="W99" s="10"/>
    </row>
    <row r="100" spans="1:23" customFormat="1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29"/>
      <c r="T100" s="10"/>
      <c r="U100" s="10"/>
      <c r="V100" s="10"/>
      <c r="W100" s="10"/>
    </row>
    <row r="101" spans="1:23" customFormat="1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29"/>
      <c r="T101" s="10"/>
      <c r="U101" s="10"/>
      <c r="V101" s="10"/>
      <c r="W101" s="10"/>
    </row>
    <row r="102" spans="1:23" customFormat="1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29"/>
      <c r="T102" s="10"/>
      <c r="U102" s="10"/>
      <c r="V102" s="10"/>
      <c r="W102" s="10"/>
    </row>
    <row r="103" spans="1:23" customFormat="1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29"/>
      <c r="T103" s="10"/>
      <c r="U103" s="10"/>
      <c r="V103" s="10"/>
      <c r="W103" s="10"/>
    </row>
    <row r="104" spans="1:23" customFormat="1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29"/>
      <c r="T104" s="10"/>
      <c r="U104" s="10"/>
      <c r="V104" s="10"/>
      <c r="W104" s="10"/>
    </row>
    <row r="105" spans="1:23" customFormat="1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29"/>
      <c r="T105" s="10"/>
      <c r="U105" s="10"/>
      <c r="V105" s="10"/>
      <c r="W105" s="10"/>
    </row>
    <row r="106" spans="1:23" customFormat="1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29"/>
      <c r="T106" s="10"/>
      <c r="U106" s="10"/>
      <c r="V106" s="10"/>
      <c r="W106" s="10"/>
    </row>
    <row r="107" spans="1:23" customFormat="1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29"/>
      <c r="T107" s="10"/>
      <c r="U107" s="10"/>
      <c r="V107" s="10"/>
      <c r="W107" s="10"/>
    </row>
    <row r="108" spans="1:23" customFormat="1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29"/>
      <c r="T108" s="10"/>
      <c r="U108" s="10"/>
      <c r="V108" s="10"/>
      <c r="W108" s="10"/>
    </row>
    <row r="109" spans="1:23" customFormat="1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29"/>
      <c r="T109" s="10"/>
      <c r="U109" s="10"/>
      <c r="V109" s="10"/>
      <c r="W109" s="10"/>
    </row>
    <row r="110" spans="1:23" customFormat="1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29"/>
      <c r="T110" s="10"/>
      <c r="U110" s="10"/>
      <c r="V110" s="10"/>
      <c r="W110" s="10"/>
    </row>
    <row r="111" spans="1:23" customFormat="1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29"/>
      <c r="T111" s="10"/>
      <c r="U111" s="10"/>
      <c r="V111" s="10"/>
      <c r="W111" s="10"/>
    </row>
    <row r="112" spans="1:23" customFormat="1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29"/>
      <c r="T112" s="10"/>
      <c r="U112" s="10"/>
      <c r="V112" s="10"/>
      <c r="W112" s="10"/>
    </row>
    <row r="113" spans="1:23" customFormat="1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29"/>
      <c r="T113" s="10"/>
      <c r="U113" s="10"/>
      <c r="V113" s="10"/>
      <c r="W113" s="10"/>
    </row>
    <row r="114" spans="1:23" customFormat="1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29"/>
      <c r="T114" s="10"/>
      <c r="U114" s="10"/>
      <c r="V114" s="10"/>
      <c r="W114" s="10"/>
    </row>
    <row r="115" spans="1:23" customFormat="1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29"/>
      <c r="T115" s="10"/>
      <c r="U115" s="10"/>
      <c r="V115" s="10"/>
      <c r="W115" s="10"/>
    </row>
    <row r="116" spans="1:23" customFormat="1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29"/>
      <c r="T116" s="10"/>
      <c r="U116" s="10"/>
      <c r="V116" s="10"/>
      <c r="W116" s="10"/>
    </row>
    <row r="117" spans="1:23" customFormat="1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29"/>
      <c r="T117" s="10"/>
      <c r="U117" s="10"/>
      <c r="V117" s="10"/>
      <c r="W117" s="10"/>
    </row>
    <row r="118" spans="1:23" customFormat="1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29"/>
      <c r="T118" s="10"/>
      <c r="U118" s="10"/>
      <c r="V118" s="10"/>
      <c r="W118" s="10"/>
    </row>
    <row r="119" spans="1:23" customFormat="1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29"/>
      <c r="T119" s="10"/>
      <c r="U119" s="10"/>
      <c r="V119" s="10"/>
      <c r="W119" s="10"/>
    </row>
    <row r="120" spans="1:23" customFormat="1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29"/>
      <c r="T120" s="10"/>
      <c r="U120" s="10"/>
      <c r="V120" s="10"/>
      <c r="W120" s="10"/>
    </row>
    <row r="121" spans="1:23" customFormat="1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29"/>
      <c r="T121" s="10"/>
      <c r="U121" s="10"/>
      <c r="V121" s="10"/>
      <c r="W121" s="10"/>
    </row>
    <row r="122" spans="1:23" customFormat="1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29"/>
      <c r="T122" s="10"/>
      <c r="U122" s="10"/>
      <c r="V122" s="10"/>
      <c r="W122" s="10"/>
    </row>
    <row r="123" spans="1:23" customFormat="1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29"/>
      <c r="T123" s="10"/>
      <c r="U123" s="10"/>
      <c r="V123" s="10"/>
      <c r="W123" s="10"/>
    </row>
    <row r="124" spans="1:23" customFormat="1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29"/>
      <c r="T124" s="10"/>
      <c r="U124" s="10"/>
      <c r="V124" s="10"/>
      <c r="W124" s="10"/>
    </row>
    <row r="125" spans="1:23" customFormat="1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29"/>
      <c r="T125" s="10"/>
      <c r="U125" s="10"/>
      <c r="V125" s="10"/>
      <c r="W125" s="10"/>
    </row>
    <row r="126" spans="1:23" customFormat="1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29"/>
      <c r="T126" s="10"/>
      <c r="U126" s="10"/>
      <c r="V126" s="10"/>
      <c r="W126" s="10"/>
    </row>
    <row r="127" spans="1:23" customFormat="1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29"/>
      <c r="T127" s="10"/>
      <c r="U127" s="10"/>
      <c r="V127" s="10"/>
      <c r="W127" s="10"/>
    </row>
    <row r="128" spans="1:23" customFormat="1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29"/>
      <c r="T128" s="10"/>
      <c r="U128" s="10"/>
      <c r="V128" s="10"/>
      <c r="W128" s="10"/>
    </row>
    <row r="129" spans="1:23" customFormat="1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29"/>
      <c r="T129" s="10"/>
      <c r="U129" s="10"/>
      <c r="V129" s="10"/>
      <c r="W129" s="10"/>
    </row>
    <row r="130" spans="1:23" customFormat="1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29"/>
      <c r="T130" s="10"/>
      <c r="U130" s="10"/>
      <c r="V130" s="10"/>
      <c r="W130" s="10"/>
    </row>
    <row r="131" spans="1:23" customFormat="1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29"/>
      <c r="T131" s="10"/>
      <c r="U131" s="10"/>
      <c r="V131" s="10"/>
      <c r="W131" s="10"/>
    </row>
    <row r="132" spans="1:23" customFormat="1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29"/>
      <c r="T132" s="10"/>
      <c r="U132" s="10"/>
      <c r="V132" s="10"/>
      <c r="W132" s="10"/>
    </row>
    <row r="133" spans="1:23" customFormat="1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29"/>
      <c r="T133" s="10"/>
      <c r="U133" s="10"/>
      <c r="V133" s="10"/>
      <c r="W133" s="10"/>
    </row>
    <row r="134" spans="1:23" customFormat="1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29"/>
      <c r="T134" s="10"/>
      <c r="U134" s="10"/>
      <c r="V134" s="10"/>
      <c r="W134" s="10"/>
    </row>
    <row r="135" spans="1:23" customFormat="1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29"/>
      <c r="T135" s="10"/>
      <c r="U135" s="10"/>
      <c r="V135" s="10"/>
      <c r="W135" s="10"/>
    </row>
    <row r="136" spans="1:23" customFormat="1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29"/>
      <c r="T136" s="10"/>
      <c r="U136" s="10"/>
      <c r="V136" s="10"/>
      <c r="W136" s="10"/>
    </row>
    <row r="137" spans="1:23" customFormat="1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29"/>
      <c r="T137" s="10"/>
      <c r="U137" s="10"/>
      <c r="V137" s="10"/>
      <c r="W137" s="10"/>
    </row>
    <row r="138" spans="1:23" customFormat="1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29"/>
      <c r="T138" s="10"/>
      <c r="U138" s="10"/>
      <c r="V138" s="10"/>
      <c r="W138" s="10"/>
    </row>
    <row r="139" spans="1:23" customFormat="1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29"/>
      <c r="T139" s="10"/>
      <c r="U139" s="10"/>
      <c r="V139" s="10"/>
      <c r="W139" s="10"/>
    </row>
    <row r="140" spans="1:23" customFormat="1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29"/>
      <c r="T140" s="10"/>
      <c r="U140" s="10"/>
      <c r="V140" s="10"/>
      <c r="W140" s="10"/>
    </row>
    <row r="141" spans="1:23" customFormat="1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29"/>
      <c r="T141" s="10"/>
      <c r="U141" s="10"/>
      <c r="V141" s="10"/>
      <c r="W141" s="10"/>
    </row>
    <row r="142" spans="1:23" customFormat="1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29"/>
      <c r="T142" s="10"/>
      <c r="U142" s="10"/>
      <c r="V142" s="10"/>
      <c r="W142" s="10"/>
    </row>
    <row r="143" spans="1:23" customForma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29"/>
      <c r="T143" s="10"/>
      <c r="U143" s="10"/>
      <c r="V143" s="10"/>
      <c r="W143" s="10"/>
    </row>
    <row r="144" spans="1:23" customFormat="1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29"/>
      <c r="T144" s="10"/>
      <c r="U144" s="10"/>
      <c r="V144" s="10"/>
      <c r="W144" s="10"/>
    </row>
    <row r="145" spans="1:23" customFormat="1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29"/>
      <c r="T145" s="10"/>
      <c r="U145" s="10"/>
      <c r="V145" s="10"/>
      <c r="W145" s="10"/>
    </row>
    <row r="146" spans="1:23" customFormat="1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29"/>
      <c r="T146" s="10"/>
      <c r="U146" s="10"/>
      <c r="V146" s="10"/>
      <c r="W146" s="10"/>
    </row>
    <row r="147" spans="1:23" customFormat="1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29"/>
      <c r="T147" s="10"/>
      <c r="U147" s="10"/>
      <c r="V147" s="10"/>
      <c r="W147" s="10"/>
    </row>
    <row r="148" spans="1:23" customFormat="1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29"/>
      <c r="T148" s="10"/>
      <c r="U148" s="10"/>
      <c r="V148" s="10"/>
      <c r="W148" s="10"/>
    </row>
    <row r="149" spans="1:23" customFormat="1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29"/>
      <c r="T149" s="10"/>
      <c r="U149" s="10"/>
      <c r="V149" s="10"/>
      <c r="W149" s="10"/>
    </row>
    <row r="150" spans="1:23" customFormat="1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29"/>
      <c r="T150" s="10"/>
      <c r="U150" s="10"/>
      <c r="V150" s="10"/>
      <c r="W150" s="10"/>
    </row>
    <row r="151" spans="1:23" customFormat="1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29"/>
      <c r="T151" s="10"/>
      <c r="U151" s="10"/>
      <c r="V151" s="10"/>
      <c r="W151" s="10"/>
    </row>
    <row r="152" spans="1:23" customFormat="1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29"/>
      <c r="T152" s="10"/>
      <c r="U152" s="10"/>
      <c r="V152" s="10"/>
      <c r="W152" s="10"/>
    </row>
    <row r="153" spans="1:23" customFormat="1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29"/>
      <c r="T153" s="10"/>
      <c r="U153" s="10"/>
      <c r="V153" s="10"/>
      <c r="W153" s="10"/>
    </row>
    <row r="154" spans="1:23" customFormat="1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29"/>
      <c r="T154" s="10"/>
      <c r="U154" s="10"/>
      <c r="V154" s="10"/>
      <c r="W154" s="10"/>
    </row>
    <row r="155" spans="1:23" customFormat="1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29"/>
      <c r="T155" s="10"/>
      <c r="U155" s="10"/>
      <c r="V155" s="10"/>
      <c r="W155" s="10"/>
    </row>
    <row r="156" spans="1:23" customFormat="1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29"/>
      <c r="T156" s="10"/>
      <c r="U156" s="10"/>
      <c r="V156" s="10"/>
      <c r="W156" s="10"/>
    </row>
    <row r="157" spans="1:23" customFormat="1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29"/>
      <c r="T157" s="10"/>
      <c r="U157" s="10"/>
      <c r="V157" s="10"/>
      <c r="W157" s="10"/>
    </row>
    <row r="158" spans="1:23" customFormat="1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29"/>
      <c r="T158" s="10"/>
      <c r="U158" s="10"/>
      <c r="V158" s="10"/>
      <c r="W158" s="10"/>
    </row>
    <row r="159" spans="1:23" customFormat="1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29"/>
      <c r="T159" s="10"/>
      <c r="U159" s="10"/>
      <c r="V159" s="10"/>
      <c r="W159" s="10"/>
    </row>
    <row r="160" spans="1:23" customFormat="1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29"/>
      <c r="T160" s="10"/>
      <c r="U160" s="10"/>
      <c r="V160" s="10"/>
      <c r="W160" s="10"/>
    </row>
    <row r="161" spans="1:23" customFormat="1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29"/>
      <c r="T161" s="10"/>
      <c r="U161" s="10"/>
      <c r="V161" s="10"/>
      <c r="W161" s="10"/>
    </row>
    <row r="162" spans="1:23" customFormat="1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29"/>
      <c r="T162" s="10"/>
      <c r="U162" s="10"/>
      <c r="V162" s="10"/>
      <c r="W162" s="10"/>
    </row>
    <row r="163" spans="1:23" customFormat="1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29"/>
      <c r="T163" s="10"/>
      <c r="U163" s="10"/>
      <c r="V163" s="10"/>
      <c r="W163" s="10"/>
    </row>
    <row r="164" spans="1:23" customFormat="1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29"/>
      <c r="T164" s="10"/>
      <c r="U164" s="10"/>
      <c r="V164" s="10"/>
      <c r="W164" s="10"/>
    </row>
    <row r="165" spans="1:23" customFormat="1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29"/>
      <c r="T165" s="10"/>
      <c r="U165" s="10"/>
      <c r="V165" s="10"/>
      <c r="W165" s="10"/>
    </row>
    <row r="166" spans="1:23" customFormat="1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29"/>
      <c r="T166" s="10"/>
      <c r="U166" s="10"/>
      <c r="V166" s="10"/>
      <c r="W166" s="10"/>
    </row>
    <row r="167" spans="1:23" customFormat="1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29"/>
      <c r="T167" s="10"/>
      <c r="U167" s="10"/>
      <c r="V167" s="10"/>
      <c r="W167" s="10"/>
    </row>
    <row r="168" spans="1:23" customFormat="1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29"/>
      <c r="T168" s="10"/>
      <c r="U168" s="10"/>
      <c r="V168" s="10"/>
      <c r="W168" s="10"/>
    </row>
    <row r="169" spans="1:23" customFormat="1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29"/>
      <c r="T169" s="10"/>
      <c r="U169" s="10"/>
      <c r="V169" s="10"/>
      <c r="W169" s="10"/>
    </row>
    <row r="170" spans="1:23" customFormat="1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29"/>
      <c r="T170" s="10"/>
      <c r="U170" s="10"/>
      <c r="V170" s="10"/>
      <c r="W170" s="10"/>
    </row>
    <row r="171" spans="1:23" customFormat="1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29"/>
      <c r="T171" s="10"/>
      <c r="U171" s="10"/>
      <c r="V171" s="10"/>
      <c r="W171" s="10"/>
    </row>
    <row r="172" spans="1:23" customFormat="1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29"/>
      <c r="T172" s="10"/>
      <c r="U172" s="10"/>
      <c r="V172" s="10"/>
      <c r="W172" s="10"/>
    </row>
    <row r="173" spans="1:23" customFormat="1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29"/>
      <c r="T173" s="10"/>
      <c r="U173" s="10"/>
      <c r="V173" s="10"/>
      <c r="W173" s="10"/>
    </row>
    <row r="174" spans="1:23" customFormat="1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29"/>
      <c r="T174" s="10"/>
      <c r="U174" s="10"/>
      <c r="V174" s="10"/>
      <c r="W174" s="10"/>
    </row>
    <row r="175" spans="1:23" customFormat="1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29"/>
      <c r="T175" s="10"/>
      <c r="U175" s="10"/>
      <c r="V175" s="10"/>
      <c r="W175" s="10"/>
    </row>
    <row r="176" spans="1:23" customFormat="1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29"/>
      <c r="T176" s="10"/>
      <c r="U176" s="10"/>
      <c r="V176" s="10"/>
      <c r="W176" s="10"/>
    </row>
    <row r="177" spans="1:23" customFormat="1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29"/>
      <c r="T177" s="10"/>
      <c r="U177" s="10"/>
      <c r="V177" s="10"/>
      <c r="W177" s="10"/>
    </row>
    <row r="178" spans="1:23" customFormat="1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29"/>
      <c r="T178" s="10"/>
      <c r="U178" s="10"/>
      <c r="V178" s="10"/>
      <c r="W178" s="10"/>
    </row>
    <row r="179" spans="1:23" customFormat="1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29"/>
      <c r="T179" s="10"/>
      <c r="U179" s="10"/>
      <c r="V179" s="10"/>
      <c r="W179" s="10"/>
    </row>
    <row r="180" spans="1:23" customFormat="1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29"/>
      <c r="T180" s="10"/>
      <c r="U180" s="10"/>
      <c r="V180" s="10"/>
      <c r="W180" s="10"/>
    </row>
    <row r="181" spans="1:23" customFormat="1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29"/>
      <c r="T181" s="10"/>
      <c r="U181" s="10"/>
      <c r="V181" s="10"/>
      <c r="W181" s="10"/>
    </row>
    <row r="182" spans="1:23" customFormat="1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29"/>
      <c r="T182" s="10"/>
      <c r="U182" s="10"/>
      <c r="V182" s="10"/>
      <c r="W182" s="10"/>
    </row>
    <row r="183" spans="1:23" customFormat="1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29"/>
      <c r="T183" s="10"/>
      <c r="U183" s="10"/>
      <c r="V183" s="10"/>
      <c r="W183" s="10"/>
    </row>
    <row r="184" spans="1:23" customFormat="1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29"/>
      <c r="T184" s="10"/>
      <c r="U184" s="10"/>
      <c r="V184" s="10"/>
      <c r="W184" s="10"/>
    </row>
    <row r="185" spans="1:23" customFormat="1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29"/>
      <c r="T185" s="10"/>
      <c r="U185" s="10"/>
      <c r="V185" s="10"/>
      <c r="W185" s="10"/>
    </row>
    <row r="186" spans="1:23" customFormat="1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29"/>
      <c r="T186" s="10"/>
      <c r="U186" s="10"/>
      <c r="V186" s="10"/>
      <c r="W186" s="10"/>
    </row>
    <row r="187" spans="1:23" customFormat="1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29"/>
      <c r="T187" s="10"/>
      <c r="U187" s="10"/>
      <c r="V187" s="10"/>
      <c r="W187" s="10"/>
    </row>
    <row r="188" spans="1:23" customFormat="1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29"/>
      <c r="T188" s="10"/>
      <c r="U188" s="10"/>
      <c r="V188" s="10"/>
      <c r="W188" s="10"/>
    </row>
    <row r="189" spans="1:23" customFormat="1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29"/>
      <c r="T189" s="10"/>
      <c r="U189" s="10"/>
      <c r="V189" s="10"/>
      <c r="W189" s="10"/>
    </row>
    <row r="190" spans="1:23" customFormat="1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29"/>
      <c r="T190" s="10"/>
      <c r="U190" s="10"/>
      <c r="V190" s="10"/>
      <c r="W190" s="10"/>
    </row>
    <row r="191" spans="1:23" customFormat="1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29"/>
      <c r="T191" s="10"/>
      <c r="U191" s="10"/>
      <c r="V191" s="10"/>
      <c r="W191" s="10"/>
    </row>
    <row r="192" spans="1:23" customFormat="1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29"/>
      <c r="T192" s="10"/>
      <c r="U192" s="10"/>
      <c r="V192" s="10"/>
      <c r="W192" s="10"/>
    </row>
    <row r="193" spans="1:23" customFormat="1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29"/>
      <c r="T193" s="10"/>
      <c r="U193" s="10"/>
      <c r="V193" s="10"/>
      <c r="W193" s="10"/>
    </row>
    <row r="194" spans="1:23" customFormat="1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29"/>
      <c r="T194" s="10"/>
      <c r="U194" s="10"/>
      <c r="V194" s="10"/>
      <c r="W194" s="10"/>
    </row>
    <row r="195" spans="1:23" customFormat="1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29"/>
      <c r="T195" s="10"/>
      <c r="U195" s="10"/>
      <c r="V195" s="10"/>
      <c r="W195" s="10"/>
    </row>
    <row r="196" spans="1:23" customFormat="1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29"/>
      <c r="T196" s="10"/>
      <c r="U196" s="10"/>
      <c r="V196" s="10"/>
      <c r="W196" s="10"/>
    </row>
    <row r="197" spans="1:23" customFormat="1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29"/>
      <c r="T197" s="10"/>
      <c r="U197" s="10"/>
      <c r="V197" s="10"/>
      <c r="W197" s="10"/>
    </row>
    <row r="198" spans="1:23" customFormat="1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29"/>
      <c r="T198" s="10"/>
      <c r="U198" s="10"/>
      <c r="V198" s="10"/>
      <c r="W198" s="10"/>
    </row>
    <row r="199" spans="1:23" customFormat="1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29"/>
      <c r="T199" s="10"/>
      <c r="U199" s="10"/>
      <c r="V199" s="10"/>
      <c r="W199" s="10"/>
    </row>
    <row r="200" spans="1:23" ht="45" customHeight="1"/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O100"/>
  <sheetViews>
    <sheetView workbookViewId="0">
      <selection activeCell="K18" sqref="K18"/>
    </sheetView>
  </sheetViews>
  <sheetFormatPr defaultColWidth="9.1640625" defaultRowHeight="11.4"/>
  <cols>
    <col min="1" max="256" width="11.44140625" style="49" customWidth="1"/>
    <col min="257" max="16384" width="9.1640625" style="49"/>
  </cols>
  <sheetData>
    <row r="2" spans="1:15" ht="12.3">
      <c r="I2" s="48" t="str">
        <f>CHOOSE(COUNT(I4:O103)+1,"P &gt; 0.2","0.10 &lt; P &lt; 0.20","0.05 &lt; P &lt; 0.10","0.02 &lt; P &lt; 0.05","0.01 &lt; P &lt; 0.02","0.005 &lt; P &lt; 0.01","0.001 &lt; P &lt; 0.005","P &lt; 0.001")</f>
        <v>P &lt; 0.001</v>
      </c>
      <c r="K2" s="49" t="s">
        <v>75</v>
      </c>
    </row>
    <row r="3" spans="1:15">
      <c r="A3" s="49" t="s">
        <v>52</v>
      </c>
      <c r="B3" s="49">
        <v>0.2</v>
      </c>
      <c r="C3" s="49">
        <v>0.1</v>
      </c>
      <c r="D3" s="49">
        <v>0.05</v>
      </c>
      <c r="E3" s="49">
        <v>0.02</v>
      </c>
      <c r="F3" s="49">
        <v>0.01</v>
      </c>
      <c r="G3" s="49">
        <v>5.0000000000000001E-3</v>
      </c>
      <c r="H3" s="49">
        <v>1E-3</v>
      </c>
      <c r="M3" s="49">
        <f>IF(COUNT(M4:M103)=1,SUM(M4:M103),"")</f>
        <v>0.01</v>
      </c>
      <c r="N3" s="49">
        <f>IF(COUNT(N4:N103)=1,SUM(N4:N103),"")</f>
        <v>5.0000000000000001E-3</v>
      </c>
      <c r="O3" s="49">
        <f>IF(COUNT(O4:O103)=1,SUM(O4:O103),"")</f>
        <v>1E-3</v>
      </c>
    </row>
    <row r="4" spans="1:15">
      <c r="A4" s="49">
        <v>4</v>
      </c>
      <c r="B4" s="49">
        <v>0</v>
      </c>
      <c r="I4" s="49" t="str">
        <f>IF(AND('Signed ranks test'!$F$6=$A4,'Signed ranks test'!$C$6&lt;=B4),B$3,"")</f>
        <v/>
      </c>
      <c r="J4" s="49" t="str">
        <f>IF(AND('Signed ranks test'!$F$6=$A4,'Signed ranks test'!$C$6&lt;=C4),C$3,"")</f>
        <v/>
      </c>
      <c r="K4" s="49" t="str">
        <f>IF(AND('Signed ranks test'!$F$6=$A4,'Signed ranks test'!$C$6&lt;=D4),D$3,"")</f>
        <v/>
      </c>
      <c r="L4" s="49" t="str">
        <f>IF(AND('Signed ranks test'!$F$6=$A4,'Signed ranks test'!$C$6&lt;=E4),E$3,"")</f>
        <v/>
      </c>
      <c r="M4" s="49" t="str">
        <f>IF(AND('Signed ranks test'!$F$6=$A4,'Signed ranks test'!$C$6&lt;=F4),F$3,"")</f>
        <v/>
      </c>
      <c r="N4" s="49" t="str">
        <f>IF(AND('Signed ranks test'!$F$6=$A4,'Signed ranks test'!$C$6&lt;=G4),G$3,"")</f>
        <v/>
      </c>
      <c r="O4" s="49" t="str">
        <f>IF(AND('Signed ranks test'!$F$6=$A4,'Signed ranks test'!$C$6&lt;=H4),H$3,"")</f>
        <v/>
      </c>
    </row>
    <row r="5" spans="1:15">
      <c r="A5" s="49">
        <v>5</v>
      </c>
      <c r="B5" s="49">
        <v>2</v>
      </c>
      <c r="C5" s="49">
        <v>0</v>
      </c>
      <c r="I5" s="49" t="str">
        <f>IF(AND('Signed ranks test'!$F$6=$A5,'Signed ranks test'!$C$6&lt;=B5),B$3,"")</f>
        <v/>
      </c>
      <c r="J5" s="49" t="str">
        <f>IF(AND('Signed ranks test'!$F$6=$A5,'Signed ranks test'!$C$6&lt;=C5),C$3,"")</f>
        <v/>
      </c>
      <c r="K5" s="49" t="str">
        <f>IF(AND('Signed ranks test'!$F$6=$A5,'Signed ranks test'!$C$6&lt;=D5),D$3,"")</f>
        <v/>
      </c>
      <c r="L5" s="49" t="str">
        <f>IF(AND('Signed ranks test'!$F$6=$A5,'Signed ranks test'!$C$6&lt;=E5),E$3,"")</f>
        <v/>
      </c>
      <c r="M5" s="49" t="str">
        <f>IF(AND('Signed ranks test'!$F$6=$A5,'Signed ranks test'!$C$6&lt;=F5),F$3,"")</f>
        <v/>
      </c>
      <c r="N5" s="49" t="str">
        <f>IF(AND('Signed ranks test'!$F$6=$A5,'Signed ranks test'!$C$6&lt;=G5),G$3,"")</f>
        <v/>
      </c>
      <c r="O5" s="49" t="str">
        <f>IF(AND('Signed ranks test'!$F$6=$A5,'Signed ranks test'!$C$6&lt;=H5),H$3,"")</f>
        <v/>
      </c>
    </row>
    <row r="6" spans="1:15">
      <c r="A6" s="49">
        <v>6</v>
      </c>
      <c r="B6" s="49">
        <v>3</v>
      </c>
      <c r="C6" s="49">
        <v>2</v>
      </c>
      <c r="D6" s="49">
        <v>0</v>
      </c>
      <c r="I6" s="49" t="str">
        <f>IF(AND('Signed ranks test'!$F$6=$A6,'Signed ranks test'!$C$6&lt;=B6),B$3,"")</f>
        <v/>
      </c>
      <c r="J6" s="49" t="str">
        <f>IF(AND('Signed ranks test'!$F$6=$A6,'Signed ranks test'!$C$6&lt;=C6),C$3,"")</f>
        <v/>
      </c>
      <c r="K6" s="49" t="str">
        <f>IF(AND('Signed ranks test'!$F$6=$A6,'Signed ranks test'!$C$6&lt;=D6),D$3,"")</f>
        <v/>
      </c>
      <c r="L6" s="49" t="str">
        <f>IF(AND('Signed ranks test'!$F$6=$A6,'Signed ranks test'!$C$6&lt;=E6),E$3,"")</f>
        <v/>
      </c>
      <c r="M6" s="49" t="str">
        <f>IF(AND('Signed ranks test'!$F$6=$A6,'Signed ranks test'!$C$6&lt;=F6),F$3,"")</f>
        <v/>
      </c>
      <c r="N6" s="49" t="str">
        <f>IF(AND('Signed ranks test'!$F$6=$A6,'Signed ranks test'!$C$6&lt;=G6),G$3,"")</f>
        <v/>
      </c>
      <c r="O6" s="49" t="str">
        <f>IF(AND('Signed ranks test'!$F$6=$A6,'Signed ranks test'!$C$6&lt;=H6),H$3,"")</f>
        <v/>
      </c>
    </row>
    <row r="7" spans="1:15">
      <c r="A7" s="49">
        <v>7</v>
      </c>
      <c r="B7" s="49">
        <v>5</v>
      </c>
      <c r="C7" s="49">
        <v>3</v>
      </c>
      <c r="D7" s="49">
        <v>2</v>
      </c>
      <c r="E7" s="49">
        <v>0</v>
      </c>
      <c r="I7" s="49" t="str">
        <f>IF(AND('Signed ranks test'!$F$6=$A7,'Signed ranks test'!$C$6&lt;=B7),B$3,"")</f>
        <v/>
      </c>
      <c r="J7" s="49" t="str">
        <f>IF(AND('Signed ranks test'!$F$6=$A7,'Signed ranks test'!$C$6&lt;=C7),C$3,"")</f>
        <v/>
      </c>
      <c r="K7" s="49" t="str">
        <f>IF(AND('Signed ranks test'!$F$6=$A7,'Signed ranks test'!$C$6&lt;=D7),D$3,"")</f>
        <v/>
      </c>
      <c r="L7" s="49" t="str">
        <f>IF(AND('Signed ranks test'!$F$6=$A7,'Signed ranks test'!$C$6&lt;=E7),E$3,"")</f>
        <v/>
      </c>
      <c r="M7" s="49" t="str">
        <f>IF(AND('Signed ranks test'!$F$6=$A7,'Signed ranks test'!$C$6&lt;=F7),F$3,"")</f>
        <v/>
      </c>
      <c r="N7" s="49" t="str">
        <f>IF(AND('Signed ranks test'!$F$6=$A7,'Signed ranks test'!$C$6&lt;=G7),G$3,"")</f>
        <v/>
      </c>
      <c r="O7" s="49" t="str">
        <f>IF(AND('Signed ranks test'!$F$6=$A7,'Signed ranks test'!$C$6&lt;=H7),H$3,"")</f>
        <v/>
      </c>
    </row>
    <row r="8" spans="1:15">
      <c r="A8" s="49">
        <v>8</v>
      </c>
      <c r="B8" s="49">
        <v>8</v>
      </c>
      <c r="C8" s="49">
        <v>5</v>
      </c>
      <c r="D8" s="49">
        <v>3</v>
      </c>
      <c r="E8" s="49">
        <v>1</v>
      </c>
      <c r="F8" s="49">
        <v>0</v>
      </c>
      <c r="I8" s="49" t="str">
        <f>IF(AND('Signed ranks test'!$F$6=$A8,'Signed ranks test'!$C$6&lt;=B8),B$3,"")</f>
        <v/>
      </c>
      <c r="J8" s="49" t="str">
        <f>IF(AND('Signed ranks test'!$F$6=$A8,'Signed ranks test'!$C$6&lt;=C8),C$3,"")</f>
        <v/>
      </c>
      <c r="K8" s="49" t="str">
        <f>IF(AND('Signed ranks test'!$F$6=$A8,'Signed ranks test'!$C$6&lt;=D8),D$3,"")</f>
        <v/>
      </c>
      <c r="L8" s="49" t="str">
        <f>IF(AND('Signed ranks test'!$F$6=$A8,'Signed ranks test'!$C$6&lt;=E8),E$3,"")</f>
        <v/>
      </c>
      <c r="M8" s="49" t="str">
        <f>IF(AND('Signed ranks test'!$F$6=$A8,'Signed ranks test'!$C$6&lt;=F8),F$3,"")</f>
        <v/>
      </c>
      <c r="N8" s="49" t="str">
        <f>IF(AND('Signed ranks test'!$F$6=$A8,'Signed ranks test'!$C$6&lt;=G8),G$3,"")</f>
        <v/>
      </c>
      <c r="O8" s="49" t="str">
        <f>IF(AND('Signed ranks test'!$F$6=$A8,'Signed ranks test'!$C$6&lt;=H8),H$3,"")</f>
        <v/>
      </c>
    </row>
    <row r="9" spans="1:15">
      <c r="A9" s="49">
        <v>9</v>
      </c>
      <c r="B9" s="49">
        <v>10</v>
      </c>
      <c r="C9" s="49">
        <v>8</v>
      </c>
      <c r="D9" s="49">
        <v>5</v>
      </c>
      <c r="E9" s="49">
        <v>3</v>
      </c>
      <c r="F9" s="49">
        <v>1</v>
      </c>
      <c r="G9" s="49">
        <v>0</v>
      </c>
      <c r="I9" s="49" t="str">
        <f>IF(AND('Signed ranks test'!$F$6=$A9,'Signed ranks test'!$C$6&lt;=B9),B$3,"")</f>
        <v/>
      </c>
      <c r="J9" s="49" t="str">
        <f>IF(AND('Signed ranks test'!$F$6=$A9,'Signed ranks test'!$C$6&lt;=C9),C$3,"")</f>
        <v/>
      </c>
      <c r="K9" s="49" t="str">
        <f>IF(AND('Signed ranks test'!$F$6=$A9,'Signed ranks test'!$C$6&lt;=D9),D$3,"")</f>
        <v/>
      </c>
      <c r="L9" s="49" t="str">
        <f>IF(AND('Signed ranks test'!$F$6=$A9,'Signed ranks test'!$C$6&lt;=E9),E$3,"")</f>
        <v/>
      </c>
      <c r="M9" s="49" t="str">
        <f>IF(AND('Signed ranks test'!$F$6=$A9,'Signed ranks test'!$C$6&lt;=F9),F$3,"")</f>
        <v/>
      </c>
      <c r="N9" s="49" t="str">
        <f>IF(AND('Signed ranks test'!$F$6=$A9,'Signed ranks test'!$C$6&lt;=G9),G$3,"")</f>
        <v/>
      </c>
      <c r="O9" s="49" t="str">
        <f>IF(AND('Signed ranks test'!$F$6=$A9,'Signed ranks test'!$C$6&lt;=H9),H$3,"")</f>
        <v/>
      </c>
    </row>
    <row r="10" spans="1:15">
      <c r="A10" s="49">
        <v>10</v>
      </c>
      <c r="B10" s="49">
        <v>14</v>
      </c>
      <c r="C10" s="49">
        <v>10</v>
      </c>
      <c r="D10" s="49">
        <v>8</v>
      </c>
      <c r="E10" s="49">
        <v>5</v>
      </c>
      <c r="F10" s="49">
        <v>3</v>
      </c>
      <c r="G10" s="49">
        <v>1</v>
      </c>
      <c r="I10" s="49" t="str">
        <f>IF(AND('Signed ranks test'!$F$6=$A10,'Signed ranks test'!$C$6&lt;=B10),B$3,"")</f>
        <v/>
      </c>
      <c r="J10" s="49" t="str">
        <f>IF(AND('Signed ranks test'!$F$6=$A10,'Signed ranks test'!$C$6&lt;=C10),C$3,"")</f>
        <v/>
      </c>
      <c r="K10" s="49" t="str">
        <f>IF(AND('Signed ranks test'!$F$6=$A10,'Signed ranks test'!$C$6&lt;=D10),D$3,"")</f>
        <v/>
      </c>
      <c r="L10" s="49" t="str">
        <f>IF(AND('Signed ranks test'!$F$6=$A10,'Signed ranks test'!$C$6&lt;=E10),E$3,"")</f>
        <v/>
      </c>
      <c r="M10" s="49" t="str">
        <f>IF(AND('Signed ranks test'!$F$6=$A10,'Signed ranks test'!$C$6&lt;=F10),F$3,"")</f>
        <v/>
      </c>
      <c r="N10" s="49" t="str">
        <f>IF(AND('Signed ranks test'!$F$6=$A10,'Signed ranks test'!$C$6&lt;=G10),G$3,"")</f>
        <v/>
      </c>
      <c r="O10" s="49" t="str">
        <f>IF(AND('Signed ranks test'!$F$6=$A10,'Signed ranks test'!$C$6&lt;=H10),H$3,"")</f>
        <v/>
      </c>
    </row>
    <row r="11" spans="1:15">
      <c r="A11" s="49">
        <v>11</v>
      </c>
      <c r="B11" s="49">
        <v>17</v>
      </c>
      <c r="C11" s="49">
        <v>13</v>
      </c>
      <c r="D11" s="49">
        <v>10</v>
      </c>
      <c r="E11" s="49">
        <v>7</v>
      </c>
      <c r="F11" s="49">
        <v>5</v>
      </c>
      <c r="G11" s="49">
        <v>3</v>
      </c>
      <c r="H11" s="49">
        <v>0</v>
      </c>
      <c r="I11" s="49" t="str">
        <f>IF(AND('Signed ranks test'!$F$6=$A11,'Signed ranks test'!$C$6&lt;=B11),B$3,"")</f>
        <v/>
      </c>
      <c r="J11" s="49" t="str">
        <f>IF(AND('Signed ranks test'!$F$6=$A11,'Signed ranks test'!$C$6&lt;=C11),C$3,"")</f>
        <v/>
      </c>
      <c r="K11" s="49" t="str">
        <f>IF(AND('Signed ranks test'!$F$6=$A11,'Signed ranks test'!$C$6&lt;=D11),D$3,"")</f>
        <v/>
      </c>
      <c r="L11" s="49" t="str">
        <f>IF(AND('Signed ranks test'!$F$6=$A11,'Signed ranks test'!$C$6&lt;=E11),E$3,"")</f>
        <v/>
      </c>
      <c r="M11" s="49" t="str">
        <f>IF(AND('Signed ranks test'!$F$6=$A11,'Signed ranks test'!$C$6&lt;=F11),F$3,"")</f>
        <v/>
      </c>
      <c r="N11" s="49" t="str">
        <f>IF(AND('Signed ranks test'!$F$6=$A11,'Signed ranks test'!$C$6&lt;=G11),G$3,"")</f>
        <v/>
      </c>
      <c r="O11" s="49" t="str">
        <f>IF(AND('Signed ranks test'!$F$6=$A11,'Signed ranks test'!$C$6&lt;=H11),H$3,"")</f>
        <v/>
      </c>
    </row>
    <row r="12" spans="1:15">
      <c r="A12" s="49">
        <v>12</v>
      </c>
      <c r="B12" s="49">
        <v>21</v>
      </c>
      <c r="C12" s="49">
        <v>17</v>
      </c>
      <c r="D12" s="49">
        <v>13</v>
      </c>
      <c r="E12" s="49">
        <v>9</v>
      </c>
      <c r="F12" s="49">
        <v>7</v>
      </c>
      <c r="G12" s="49">
        <v>5</v>
      </c>
      <c r="H12" s="49">
        <v>1</v>
      </c>
      <c r="I12" s="49" t="str">
        <f>IF(AND('Signed ranks test'!$F$6=$A12,'Signed ranks test'!$C$6&lt;=B12),B$3,"")</f>
        <v/>
      </c>
      <c r="J12" s="49" t="str">
        <f>IF(AND('Signed ranks test'!$F$6=$A12,'Signed ranks test'!$C$6&lt;=C12),C$3,"")</f>
        <v/>
      </c>
      <c r="K12" s="49" t="str">
        <f>IF(AND('Signed ranks test'!$F$6=$A12,'Signed ranks test'!$C$6&lt;=D12),D$3,"")</f>
        <v/>
      </c>
      <c r="L12" s="49" t="str">
        <f>IF(AND('Signed ranks test'!$F$6=$A12,'Signed ranks test'!$C$6&lt;=E12),E$3,"")</f>
        <v/>
      </c>
      <c r="M12" s="49" t="str">
        <f>IF(AND('Signed ranks test'!$F$6=$A12,'Signed ranks test'!$C$6&lt;=F12),F$3,"")</f>
        <v/>
      </c>
      <c r="N12" s="49" t="str">
        <f>IF(AND('Signed ranks test'!$F$6=$A12,'Signed ranks test'!$C$6&lt;=G12),G$3,"")</f>
        <v/>
      </c>
      <c r="O12" s="49" t="str">
        <f>IF(AND('Signed ranks test'!$F$6=$A12,'Signed ranks test'!$C$6&lt;=H12),H$3,"")</f>
        <v/>
      </c>
    </row>
    <row r="13" spans="1:15">
      <c r="A13" s="49">
        <v>13</v>
      </c>
      <c r="B13" s="49">
        <v>26</v>
      </c>
      <c r="C13" s="49">
        <v>21</v>
      </c>
      <c r="D13" s="49">
        <v>17</v>
      </c>
      <c r="E13" s="49">
        <v>12</v>
      </c>
      <c r="F13" s="49">
        <v>9</v>
      </c>
      <c r="G13" s="49">
        <v>7</v>
      </c>
      <c r="H13" s="49">
        <v>2</v>
      </c>
      <c r="I13" s="49" t="str">
        <f>IF(AND('Signed ranks test'!$F$6=$A13,'Signed ranks test'!$C$6&lt;=B13),B$3,"")</f>
        <v/>
      </c>
      <c r="J13" s="49" t="str">
        <f>IF(AND('Signed ranks test'!$F$6=$A13,'Signed ranks test'!$C$6&lt;=C13),C$3,"")</f>
        <v/>
      </c>
      <c r="K13" s="49" t="str">
        <f>IF(AND('Signed ranks test'!$F$6=$A13,'Signed ranks test'!$C$6&lt;=D13),D$3,"")</f>
        <v/>
      </c>
      <c r="L13" s="49" t="str">
        <f>IF(AND('Signed ranks test'!$F$6=$A13,'Signed ranks test'!$C$6&lt;=E13),E$3,"")</f>
        <v/>
      </c>
      <c r="M13" s="49" t="str">
        <f>IF(AND('Signed ranks test'!$F$6=$A13,'Signed ranks test'!$C$6&lt;=F13),F$3,"")</f>
        <v/>
      </c>
      <c r="N13" s="49" t="str">
        <f>IF(AND('Signed ranks test'!$F$6=$A13,'Signed ranks test'!$C$6&lt;=G13),G$3,"")</f>
        <v/>
      </c>
      <c r="O13" s="49" t="str">
        <f>IF(AND('Signed ranks test'!$F$6=$A13,'Signed ranks test'!$C$6&lt;=H13),H$3,"")</f>
        <v/>
      </c>
    </row>
    <row r="14" spans="1:15">
      <c r="A14" s="49">
        <v>14</v>
      </c>
      <c r="B14" s="49">
        <v>31</v>
      </c>
      <c r="C14" s="49">
        <v>25</v>
      </c>
      <c r="D14" s="49">
        <v>21</v>
      </c>
      <c r="E14" s="49">
        <v>15</v>
      </c>
      <c r="F14" s="49">
        <v>12</v>
      </c>
      <c r="G14" s="49">
        <v>9</v>
      </c>
      <c r="H14" s="49">
        <v>4</v>
      </c>
      <c r="I14" s="49" t="str">
        <f>IF(AND('Signed ranks test'!$F$6=$A14,'Signed ranks test'!$C$6&lt;=B14),B$3,"")</f>
        <v/>
      </c>
      <c r="J14" s="49" t="str">
        <f>IF(AND('Signed ranks test'!$F$6=$A14,'Signed ranks test'!$C$6&lt;=C14),C$3,"")</f>
        <v/>
      </c>
      <c r="K14" s="49" t="str">
        <f>IF(AND('Signed ranks test'!$F$6=$A14,'Signed ranks test'!$C$6&lt;=D14),D$3,"")</f>
        <v/>
      </c>
      <c r="L14" s="49" t="str">
        <f>IF(AND('Signed ranks test'!$F$6=$A14,'Signed ranks test'!$C$6&lt;=E14),E$3,"")</f>
        <v/>
      </c>
      <c r="M14" s="49" t="str">
        <f>IF(AND('Signed ranks test'!$F$6=$A14,'Signed ranks test'!$C$6&lt;=F14),F$3,"")</f>
        <v/>
      </c>
      <c r="N14" s="49" t="str">
        <f>IF(AND('Signed ranks test'!$F$6=$A14,'Signed ranks test'!$C$6&lt;=G14),G$3,"")</f>
        <v/>
      </c>
      <c r="O14" s="49" t="str">
        <f>IF(AND('Signed ranks test'!$F$6=$A14,'Signed ranks test'!$C$6&lt;=H14),H$3,"")</f>
        <v/>
      </c>
    </row>
    <row r="15" spans="1:15">
      <c r="A15" s="49">
        <v>15</v>
      </c>
      <c r="B15" s="49">
        <v>36</v>
      </c>
      <c r="C15" s="49">
        <v>30</v>
      </c>
      <c r="D15" s="49">
        <v>25</v>
      </c>
      <c r="E15" s="49">
        <v>19</v>
      </c>
      <c r="F15" s="49">
        <v>15</v>
      </c>
      <c r="G15" s="49">
        <v>12</v>
      </c>
      <c r="H15" s="49">
        <v>6</v>
      </c>
      <c r="I15" s="49" t="str">
        <f>IF(AND('Signed ranks test'!$F$6=$A15,'Signed ranks test'!$C$6&lt;=B15),B$3,"")</f>
        <v/>
      </c>
      <c r="J15" s="49" t="str">
        <f>IF(AND('Signed ranks test'!$F$6=$A15,'Signed ranks test'!$C$6&lt;=C15),C$3,"")</f>
        <v/>
      </c>
      <c r="K15" s="49" t="str">
        <f>IF(AND('Signed ranks test'!$F$6=$A15,'Signed ranks test'!$C$6&lt;=D15),D$3,"")</f>
        <v/>
      </c>
      <c r="L15" s="49" t="str">
        <f>IF(AND('Signed ranks test'!$F$6=$A15,'Signed ranks test'!$C$6&lt;=E15),E$3,"")</f>
        <v/>
      </c>
      <c r="M15" s="49" t="str">
        <f>IF(AND('Signed ranks test'!$F$6=$A15,'Signed ranks test'!$C$6&lt;=F15),F$3,"")</f>
        <v/>
      </c>
      <c r="N15" s="49" t="str">
        <f>IF(AND('Signed ranks test'!$F$6=$A15,'Signed ranks test'!$C$6&lt;=G15),G$3,"")</f>
        <v/>
      </c>
      <c r="O15" s="49" t="str">
        <f>IF(AND('Signed ranks test'!$F$6=$A15,'Signed ranks test'!$C$6&lt;=H15),H$3,"")</f>
        <v/>
      </c>
    </row>
    <row r="16" spans="1:15">
      <c r="A16" s="49">
        <v>16</v>
      </c>
      <c r="B16" s="49">
        <v>42</v>
      </c>
      <c r="C16" s="49">
        <v>35</v>
      </c>
      <c r="D16" s="49">
        <v>29</v>
      </c>
      <c r="E16" s="49">
        <v>23</v>
      </c>
      <c r="F16" s="49">
        <v>19</v>
      </c>
      <c r="G16" s="49">
        <v>15</v>
      </c>
      <c r="H16" s="49">
        <v>8</v>
      </c>
      <c r="I16" s="49" t="str">
        <f>IF(AND('Signed ranks test'!$F$6=$A16,'Signed ranks test'!$C$6&lt;=B16),B$3,"")</f>
        <v/>
      </c>
      <c r="J16" s="49" t="str">
        <f>IF(AND('Signed ranks test'!$F$6=$A16,'Signed ranks test'!$C$6&lt;=C16),C$3,"")</f>
        <v/>
      </c>
      <c r="K16" s="49" t="str">
        <f>IF(AND('Signed ranks test'!$F$6=$A16,'Signed ranks test'!$C$6&lt;=D16),D$3,"")</f>
        <v/>
      </c>
      <c r="L16" s="49" t="str">
        <f>IF(AND('Signed ranks test'!$F$6=$A16,'Signed ranks test'!$C$6&lt;=E16),E$3,"")</f>
        <v/>
      </c>
      <c r="M16" s="49" t="str">
        <f>IF(AND('Signed ranks test'!$F$6=$A16,'Signed ranks test'!$C$6&lt;=F16),F$3,"")</f>
        <v/>
      </c>
      <c r="N16" s="49" t="str">
        <f>IF(AND('Signed ranks test'!$F$6=$A16,'Signed ranks test'!$C$6&lt;=G16),G$3,"")</f>
        <v/>
      </c>
      <c r="O16" s="49" t="str">
        <f>IF(AND('Signed ranks test'!$F$6=$A16,'Signed ranks test'!$C$6&lt;=H16),H$3,"")</f>
        <v/>
      </c>
    </row>
    <row r="17" spans="1:15">
      <c r="A17" s="49">
        <v>17</v>
      </c>
      <c r="B17" s="49">
        <v>48</v>
      </c>
      <c r="C17" s="49">
        <v>41</v>
      </c>
      <c r="D17" s="49">
        <v>34</v>
      </c>
      <c r="E17" s="49">
        <v>27</v>
      </c>
      <c r="F17" s="49">
        <v>23</v>
      </c>
      <c r="G17" s="49">
        <v>19</v>
      </c>
      <c r="H17" s="49">
        <v>11</v>
      </c>
      <c r="I17" s="49" t="str">
        <f>IF(AND('Signed ranks test'!$F$6=$A17,'Signed ranks test'!$C$6&lt;=B17),B$3,"")</f>
        <v/>
      </c>
      <c r="J17" s="49" t="str">
        <f>IF(AND('Signed ranks test'!$F$6=$A17,'Signed ranks test'!$C$6&lt;=C17),C$3,"")</f>
        <v/>
      </c>
      <c r="K17" s="49" t="str">
        <f>IF(AND('Signed ranks test'!$F$6=$A17,'Signed ranks test'!$C$6&lt;=D17),D$3,"")</f>
        <v/>
      </c>
      <c r="L17" s="49" t="str">
        <f>IF(AND('Signed ranks test'!$F$6=$A17,'Signed ranks test'!$C$6&lt;=E17),E$3,"")</f>
        <v/>
      </c>
      <c r="M17" s="49" t="str">
        <f>IF(AND('Signed ranks test'!$F$6=$A17,'Signed ranks test'!$C$6&lt;=F17),F$3,"")</f>
        <v/>
      </c>
      <c r="N17" s="49" t="str">
        <f>IF(AND('Signed ranks test'!$F$6=$A17,'Signed ranks test'!$C$6&lt;=G17),G$3,"")</f>
        <v/>
      </c>
      <c r="O17" s="49" t="str">
        <f>IF(AND('Signed ranks test'!$F$6=$A17,'Signed ranks test'!$C$6&lt;=H17),H$3,"")</f>
        <v/>
      </c>
    </row>
    <row r="18" spans="1:15">
      <c r="A18" s="49">
        <v>18</v>
      </c>
      <c r="B18" s="49">
        <v>55</v>
      </c>
      <c r="C18" s="49">
        <v>47</v>
      </c>
      <c r="D18" s="49">
        <v>40</v>
      </c>
      <c r="E18" s="49">
        <v>32</v>
      </c>
      <c r="F18" s="49">
        <v>27</v>
      </c>
      <c r="G18" s="49">
        <v>23</v>
      </c>
      <c r="H18" s="49">
        <v>14</v>
      </c>
      <c r="I18" s="49" t="str">
        <f>IF(AND('Signed ranks test'!$F$6=$A18,'Signed ranks test'!$C$6&lt;=B18),B$3,"")</f>
        <v/>
      </c>
      <c r="J18" s="49" t="str">
        <f>IF(AND('Signed ranks test'!$F$6=$A18,'Signed ranks test'!$C$6&lt;=C18),C$3,"")</f>
        <v/>
      </c>
      <c r="K18" s="49" t="str">
        <f>IF(AND('Signed ranks test'!$F$6=$A18,'Signed ranks test'!$C$6&lt;=D18),D$3,"")</f>
        <v/>
      </c>
      <c r="L18" s="49" t="str">
        <f>IF(AND('Signed ranks test'!$F$6=$A18,'Signed ranks test'!$C$6&lt;=E18),E$3,"")</f>
        <v/>
      </c>
      <c r="M18" s="49" t="str">
        <f>IF(AND('Signed ranks test'!$F$6=$A18,'Signed ranks test'!$C$6&lt;=F18),F$3,"")</f>
        <v/>
      </c>
      <c r="N18" s="49" t="str">
        <f>IF(AND('Signed ranks test'!$F$6=$A18,'Signed ranks test'!$C$6&lt;=G18),G$3,"")</f>
        <v/>
      </c>
      <c r="O18" s="49" t="str">
        <f>IF(AND('Signed ranks test'!$F$6=$A18,'Signed ranks test'!$C$6&lt;=H18),H$3,"")</f>
        <v/>
      </c>
    </row>
    <row r="19" spans="1:15">
      <c r="A19" s="49">
        <v>19</v>
      </c>
      <c r="B19" s="49">
        <v>62</v>
      </c>
      <c r="C19" s="49">
        <v>53</v>
      </c>
      <c r="D19" s="49">
        <v>46</v>
      </c>
      <c r="E19" s="49">
        <v>37</v>
      </c>
      <c r="F19" s="49">
        <v>32</v>
      </c>
      <c r="G19" s="49">
        <v>27</v>
      </c>
      <c r="H19" s="49">
        <v>18</v>
      </c>
      <c r="I19" s="49" t="str">
        <f>IF(AND('Signed ranks test'!$F$6=$A19,'Signed ranks test'!$C$6&lt;=B19),B$3,"")</f>
        <v/>
      </c>
      <c r="J19" s="49" t="str">
        <f>IF(AND('Signed ranks test'!$F$6=$A19,'Signed ranks test'!$C$6&lt;=C19),C$3,"")</f>
        <v/>
      </c>
      <c r="K19" s="49" t="str">
        <f>IF(AND('Signed ranks test'!$F$6=$A19,'Signed ranks test'!$C$6&lt;=D19),D$3,"")</f>
        <v/>
      </c>
      <c r="L19" s="49" t="str">
        <f>IF(AND('Signed ranks test'!$F$6=$A19,'Signed ranks test'!$C$6&lt;=E19),E$3,"")</f>
        <v/>
      </c>
      <c r="M19" s="49" t="str">
        <f>IF(AND('Signed ranks test'!$F$6=$A19,'Signed ranks test'!$C$6&lt;=F19),F$3,"")</f>
        <v/>
      </c>
      <c r="N19" s="49" t="str">
        <f>IF(AND('Signed ranks test'!$F$6=$A19,'Signed ranks test'!$C$6&lt;=G19),G$3,"")</f>
        <v/>
      </c>
      <c r="O19" s="49" t="str">
        <f>IF(AND('Signed ranks test'!$F$6=$A19,'Signed ranks test'!$C$6&lt;=H19),H$3,"")</f>
        <v/>
      </c>
    </row>
    <row r="20" spans="1:15">
      <c r="A20" s="49">
        <v>20</v>
      </c>
      <c r="B20" s="49">
        <v>69</v>
      </c>
      <c r="C20" s="49">
        <v>60</v>
      </c>
      <c r="D20" s="49">
        <v>52</v>
      </c>
      <c r="E20" s="49">
        <v>43</v>
      </c>
      <c r="F20" s="49">
        <v>37</v>
      </c>
      <c r="G20" s="49">
        <v>32</v>
      </c>
      <c r="H20" s="49">
        <v>21</v>
      </c>
      <c r="I20" s="49" t="str">
        <f>IF(AND('Signed ranks test'!$F$6=$A20,'Signed ranks test'!$C$6&lt;=B20),B$3,"")</f>
        <v/>
      </c>
      <c r="J20" s="49" t="str">
        <f>IF(AND('Signed ranks test'!$F$6=$A20,'Signed ranks test'!$C$6&lt;=C20),C$3,"")</f>
        <v/>
      </c>
      <c r="K20" s="49" t="str">
        <f>IF(AND('Signed ranks test'!$F$6=$A20,'Signed ranks test'!$C$6&lt;=D20),D$3,"")</f>
        <v/>
      </c>
      <c r="L20" s="49" t="str">
        <f>IF(AND('Signed ranks test'!$F$6=$A20,'Signed ranks test'!$C$6&lt;=E20),E$3,"")</f>
        <v/>
      </c>
      <c r="M20" s="49" t="str">
        <f>IF(AND('Signed ranks test'!$F$6=$A20,'Signed ranks test'!$C$6&lt;=F20),F$3,"")</f>
        <v/>
      </c>
      <c r="N20" s="49" t="str">
        <f>IF(AND('Signed ranks test'!$F$6=$A20,'Signed ranks test'!$C$6&lt;=G20),G$3,"")</f>
        <v/>
      </c>
      <c r="O20" s="49" t="str">
        <f>IF(AND('Signed ranks test'!$F$6=$A20,'Signed ranks test'!$C$6&lt;=H20),H$3,"")</f>
        <v/>
      </c>
    </row>
    <row r="21" spans="1:15">
      <c r="A21" s="49">
        <v>21</v>
      </c>
      <c r="B21" s="49">
        <v>77</v>
      </c>
      <c r="C21" s="49">
        <v>67</v>
      </c>
      <c r="D21" s="49">
        <v>58</v>
      </c>
      <c r="E21" s="49">
        <v>49</v>
      </c>
      <c r="F21" s="49">
        <v>42</v>
      </c>
      <c r="G21" s="49">
        <v>37</v>
      </c>
      <c r="H21" s="49">
        <v>25</v>
      </c>
      <c r="I21" s="49" t="str">
        <f>IF(AND('Signed ranks test'!$F$6=$A21,'Signed ranks test'!$C$6&lt;=B21),B$3,"")</f>
        <v/>
      </c>
      <c r="J21" s="49" t="str">
        <f>IF(AND('Signed ranks test'!$F$6=$A21,'Signed ranks test'!$C$6&lt;=C21),C$3,"")</f>
        <v/>
      </c>
      <c r="K21" s="49" t="str">
        <f>IF(AND('Signed ranks test'!$F$6=$A21,'Signed ranks test'!$C$6&lt;=D21),D$3,"")</f>
        <v/>
      </c>
      <c r="L21" s="49" t="str">
        <f>IF(AND('Signed ranks test'!$F$6=$A21,'Signed ranks test'!$C$6&lt;=E21),E$3,"")</f>
        <v/>
      </c>
      <c r="M21" s="49" t="str">
        <f>IF(AND('Signed ranks test'!$F$6=$A21,'Signed ranks test'!$C$6&lt;=F21),F$3,"")</f>
        <v/>
      </c>
      <c r="N21" s="49" t="str">
        <f>IF(AND('Signed ranks test'!$F$6=$A21,'Signed ranks test'!$C$6&lt;=G21),G$3,"")</f>
        <v/>
      </c>
      <c r="O21" s="49" t="str">
        <f>IF(AND('Signed ranks test'!$F$6=$A21,'Signed ranks test'!$C$6&lt;=H21),H$3,"")</f>
        <v/>
      </c>
    </row>
    <row r="22" spans="1:15">
      <c r="A22" s="49">
        <v>22</v>
      </c>
      <c r="B22" s="49">
        <v>86</v>
      </c>
      <c r="C22" s="49">
        <v>75</v>
      </c>
      <c r="D22" s="49">
        <v>65</v>
      </c>
      <c r="E22" s="49">
        <v>55</v>
      </c>
      <c r="F22" s="49">
        <v>48</v>
      </c>
      <c r="G22" s="49">
        <v>42</v>
      </c>
      <c r="H22" s="49">
        <v>30</v>
      </c>
      <c r="I22" s="49" t="str">
        <f>IF(AND('Signed ranks test'!$F$6=$A22,'Signed ranks test'!$C$6&lt;=B22),B$3,"")</f>
        <v/>
      </c>
      <c r="J22" s="49" t="str">
        <f>IF(AND('Signed ranks test'!$F$6=$A22,'Signed ranks test'!$C$6&lt;=C22),C$3,"")</f>
        <v/>
      </c>
      <c r="K22" s="49" t="str">
        <f>IF(AND('Signed ranks test'!$F$6=$A22,'Signed ranks test'!$C$6&lt;=D22),D$3,"")</f>
        <v/>
      </c>
      <c r="L22" s="49" t="str">
        <f>IF(AND('Signed ranks test'!$F$6=$A22,'Signed ranks test'!$C$6&lt;=E22),E$3,"")</f>
        <v/>
      </c>
      <c r="M22" s="49" t="str">
        <f>IF(AND('Signed ranks test'!$F$6=$A22,'Signed ranks test'!$C$6&lt;=F22),F$3,"")</f>
        <v/>
      </c>
      <c r="N22" s="49" t="str">
        <f>IF(AND('Signed ranks test'!$F$6=$A22,'Signed ranks test'!$C$6&lt;=G22),G$3,"")</f>
        <v/>
      </c>
      <c r="O22" s="49" t="str">
        <f>IF(AND('Signed ranks test'!$F$6=$A22,'Signed ranks test'!$C$6&lt;=H22),H$3,"")</f>
        <v/>
      </c>
    </row>
    <row r="23" spans="1:15">
      <c r="A23" s="49">
        <v>23</v>
      </c>
      <c r="B23" s="49">
        <v>94</v>
      </c>
      <c r="C23" s="49">
        <v>83</v>
      </c>
      <c r="D23" s="49">
        <v>73</v>
      </c>
      <c r="E23" s="49">
        <v>62</v>
      </c>
      <c r="F23" s="49">
        <v>54</v>
      </c>
      <c r="G23" s="49">
        <v>48</v>
      </c>
      <c r="H23" s="49">
        <v>35</v>
      </c>
      <c r="I23" s="49" t="str">
        <f>IF(AND('Signed ranks test'!$F$6=$A23,'Signed ranks test'!$C$6&lt;=B23),B$3,"")</f>
        <v/>
      </c>
      <c r="J23" s="49" t="str">
        <f>IF(AND('Signed ranks test'!$F$6=$A23,'Signed ranks test'!$C$6&lt;=C23),C$3,"")</f>
        <v/>
      </c>
      <c r="K23" s="49" t="str">
        <f>IF(AND('Signed ranks test'!$F$6=$A23,'Signed ranks test'!$C$6&lt;=D23),D$3,"")</f>
        <v/>
      </c>
      <c r="L23" s="49" t="str">
        <f>IF(AND('Signed ranks test'!$F$6=$A23,'Signed ranks test'!$C$6&lt;=E23),E$3,"")</f>
        <v/>
      </c>
      <c r="M23" s="49" t="str">
        <f>IF(AND('Signed ranks test'!$F$6=$A23,'Signed ranks test'!$C$6&lt;=F23),F$3,"")</f>
        <v/>
      </c>
      <c r="N23" s="49" t="str">
        <f>IF(AND('Signed ranks test'!$F$6=$A23,'Signed ranks test'!$C$6&lt;=G23),G$3,"")</f>
        <v/>
      </c>
      <c r="O23" s="49" t="str">
        <f>IF(AND('Signed ranks test'!$F$6=$A23,'Signed ranks test'!$C$6&lt;=H23),H$3,"")</f>
        <v/>
      </c>
    </row>
    <row r="24" spans="1:15">
      <c r="A24" s="49">
        <v>24</v>
      </c>
      <c r="B24" s="49">
        <v>104</v>
      </c>
      <c r="C24" s="49">
        <v>91</v>
      </c>
      <c r="D24" s="49">
        <v>81</v>
      </c>
      <c r="E24" s="49">
        <v>69</v>
      </c>
      <c r="F24" s="49">
        <v>61</v>
      </c>
      <c r="G24" s="49">
        <v>54</v>
      </c>
      <c r="H24" s="49">
        <v>40</v>
      </c>
      <c r="I24" s="49" t="str">
        <f>IF(AND('Signed ranks test'!$F$6=$A24,'Signed ranks test'!$C$6&lt;=B24),B$3,"")</f>
        <v/>
      </c>
      <c r="J24" s="49" t="str">
        <f>IF(AND('Signed ranks test'!$F$6=$A24,'Signed ranks test'!$C$6&lt;=C24),C$3,"")</f>
        <v/>
      </c>
      <c r="K24" s="49" t="str">
        <f>IF(AND('Signed ranks test'!$F$6=$A24,'Signed ranks test'!$C$6&lt;=D24),D$3,"")</f>
        <v/>
      </c>
      <c r="L24" s="49" t="str">
        <f>IF(AND('Signed ranks test'!$F$6=$A24,'Signed ranks test'!$C$6&lt;=E24),E$3,"")</f>
        <v/>
      </c>
      <c r="M24" s="49" t="str">
        <f>IF(AND('Signed ranks test'!$F$6=$A24,'Signed ranks test'!$C$6&lt;=F24),F$3,"")</f>
        <v/>
      </c>
      <c r="N24" s="49" t="str">
        <f>IF(AND('Signed ranks test'!$F$6=$A24,'Signed ranks test'!$C$6&lt;=G24),G$3,"")</f>
        <v/>
      </c>
      <c r="O24" s="49" t="str">
        <f>IF(AND('Signed ranks test'!$F$6=$A24,'Signed ranks test'!$C$6&lt;=H24),H$3,"")</f>
        <v/>
      </c>
    </row>
    <row r="25" spans="1:15">
      <c r="A25" s="49">
        <v>25</v>
      </c>
      <c r="B25" s="49">
        <v>113</v>
      </c>
      <c r="C25" s="49">
        <v>100</v>
      </c>
      <c r="D25" s="49">
        <v>89</v>
      </c>
      <c r="E25" s="49">
        <v>76</v>
      </c>
      <c r="F25" s="49">
        <v>68</v>
      </c>
      <c r="G25" s="49">
        <v>60</v>
      </c>
      <c r="H25" s="49">
        <v>45</v>
      </c>
      <c r="I25" s="49" t="str">
        <f>IF(AND('Signed ranks test'!$F$6=$A25,'Signed ranks test'!$C$6&lt;=B25),B$3,"")</f>
        <v/>
      </c>
      <c r="J25" s="49" t="str">
        <f>IF(AND('Signed ranks test'!$F$6=$A25,'Signed ranks test'!$C$6&lt;=C25),C$3,"")</f>
        <v/>
      </c>
      <c r="K25" s="49" t="str">
        <f>IF(AND('Signed ranks test'!$F$6=$A25,'Signed ranks test'!$C$6&lt;=D25),D$3,"")</f>
        <v/>
      </c>
      <c r="L25" s="49" t="str">
        <f>IF(AND('Signed ranks test'!$F$6=$A25,'Signed ranks test'!$C$6&lt;=E25),E$3,"")</f>
        <v/>
      </c>
      <c r="M25" s="49" t="str">
        <f>IF(AND('Signed ranks test'!$F$6=$A25,'Signed ranks test'!$C$6&lt;=F25),F$3,"")</f>
        <v/>
      </c>
      <c r="N25" s="49" t="str">
        <f>IF(AND('Signed ranks test'!$F$6=$A25,'Signed ranks test'!$C$6&lt;=G25),G$3,"")</f>
        <v/>
      </c>
      <c r="O25" s="49" t="str">
        <f>IF(AND('Signed ranks test'!$F$6=$A25,'Signed ranks test'!$C$6&lt;=H25),H$3,"")</f>
        <v/>
      </c>
    </row>
    <row r="26" spans="1:15">
      <c r="A26" s="49">
        <v>26</v>
      </c>
      <c r="B26" s="49">
        <v>124</v>
      </c>
      <c r="C26" s="49">
        <v>110</v>
      </c>
      <c r="D26" s="49">
        <v>98</v>
      </c>
      <c r="E26" s="49">
        <v>84</v>
      </c>
      <c r="F26" s="49">
        <v>75</v>
      </c>
      <c r="G26" s="49">
        <v>67</v>
      </c>
      <c r="H26" s="49">
        <v>51</v>
      </c>
      <c r="I26" s="49" t="str">
        <f>IF(AND('Signed ranks test'!$F$6=$A26,'Signed ranks test'!$C$6&lt;=B26),B$3,"")</f>
        <v/>
      </c>
      <c r="J26" s="49" t="str">
        <f>IF(AND('Signed ranks test'!$F$6=$A26,'Signed ranks test'!$C$6&lt;=C26),C$3,"")</f>
        <v/>
      </c>
      <c r="K26" s="49" t="str">
        <f>IF(AND('Signed ranks test'!$F$6=$A26,'Signed ranks test'!$C$6&lt;=D26),D$3,"")</f>
        <v/>
      </c>
      <c r="L26" s="49" t="str">
        <f>IF(AND('Signed ranks test'!$F$6=$A26,'Signed ranks test'!$C$6&lt;=E26),E$3,"")</f>
        <v/>
      </c>
      <c r="M26" s="49" t="str">
        <f>IF(AND('Signed ranks test'!$F$6=$A26,'Signed ranks test'!$C$6&lt;=F26),F$3,"")</f>
        <v/>
      </c>
      <c r="N26" s="49" t="str">
        <f>IF(AND('Signed ranks test'!$F$6=$A26,'Signed ranks test'!$C$6&lt;=G26),G$3,"")</f>
        <v/>
      </c>
      <c r="O26" s="49" t="str">
        <f>IF(AND('Signed ranks test'!$F$6=$A26,'Signed ranks test'!$C$6&lt;=H26),H$3,"")</f>
        <v/>
      </c>
    </row>
    <row r="27" spans="1:15">
      <c r="A27" s="49">
        <v>27</v>
      </c>
      <c r="B27" s="49">
        <v>134</v>
      </c>
      <c r="C27" s="49">
        <v>119</v>
      </c>
      <c r="D27" s="49">
        <v>107</v>
      </c>
      <c r="E27" s="49">
        <v>92</v>
      </c>
      <c r="F27" s="49">
        <v>83</v>
      </c>
      <c r="G27" s="49">
        <v>74</v>
      </c>
      <c r="H27" s="49">
        <v>57</v>
      </c>
      <c r="I27" s="49" t="str">
        <f>IF(AND('Signed ranks test'!$F$6=$A27,'Signed ranks test'!$C$6&lt;=B27),B$3,"")</f>
        <v/>
      </c>
      <c r="J27" s="49" t="str">
        <f>IF(AND('Signed ranks test'!$F$6=$A27,'Signed ranks test'!$C$6&lt;=C27),C$3,"")</f>
        <v/>
      </c>
      <c r="K27" s="49" t="str">
        <f>IF(AND('Signed ranks test'!$F$6=$A27,'Signed ranks test'!$C$6&lt;=D27),D$3,"")</f>
        <v/>
      </c>
      <c r="L27" s="49" t="str">
        <f>IF(AND('Signed ranks test'!$F$6=$A27,'Signed ranks test'!$C$6&lt;=E27),E$3,"")</f>
        <v/>
      </c>
      <c r="M27" s="49" t="str">
        <f>IF(AND('Signed ranks test'!$F$6=$A27,'Signed ranks test'!$C$6&lt;=F27),F$3,"")</f>
        <v/>
      </c>
      <c r="N27" s="49" t="str">
        <f>IF(AND('Signed ranks test'!$F$6=$A27,'Signed ranks test'!$C$6&lt;=G27),G$3,"")</f>
        <v/>
      </c>
      <c r="O27" s="49" t="str">
        <f>IF(AND('Signed ranks test'!$F$6=$A27,'Signed ranks test'!$C$6&lt;=H27),H$3,"")</f>
        <v/>
      </c>
    </row>
    <row r="28" spans="1:15">
      <c r="A28" s="49">
        <v>28</v>
      </c>
      <c r="B28" s="49">
        <v>145</v>
      </c>
      <c r="C28" s="49">
        <v>130</v>
      </c>
      <c r="D28" s="49">
        <v>116</v>
      </c>
      <c r="E28" s="49">
        <v>101</v>
      </c>
      <c r="F28" s="49">
        <v>91</v>
      </c>
      <c r="G28" s="49">
        <v>82</v>
      </c>
      <c r="H28" s="49">
        <v>64</v>
      </c>
      <c r="I28" s="49" t="str">
        <f>IF(AND('Signed ranks test'!$F$6=$A28,'Signed ranks test'!$C$6&lt;=B28),B$3,"")</f>
        <v/>
      </c>
      <c r="J28" s="49" t="str">
        <f>IF(AND('Signed ranks test'!$F$6=$A28,'Signed ranks test'!$C$6&lt;=C28),C$3,"")</f>
        <v/>
      </c>
      <c r="K28" s="49" t="str">
        <f>IF(AND('Signed ranks test'!$F$6=$A28,'Signed ranks test'!$C$6&lt;=D28),D$3,"")</f>
        <v/>
      </c>
      <c r="L28" s="49" t="str">
        <f>IF(AND('Signed ranks test'!$F$6=$A28,'Signed ranks test'!$C$6&lt;=E28),E$3,"")</f>
        <v/>
      </c>
      <c r="M28" s="49" t="str">
        <f>IF(AND('Signed ranks test'!$F$6=$A28,'Signed ranks test'!$C$6&lt;=F28),F$3,"")</f>
        <v/>
      </c>
      <c r="N28" s="49" t="str">
        <f>IF(AND('Signed ranks test'!$F$6=$A28,'Signed ranks test'!$C$6&lt;=G28),G$3,"")</f>
        <v/>
      </c>
      <c r="O28" s="49" t="str">
        <f>IF(AND('Signed ranks test'!$F$6=$A28,'Signed ranks test'!$C$6&lt;=H28),H$3,"")</f>
        <v/>
      </c>
    </row>
    <row r="29" spans="1:15">
      <c r="A29" s="49">
        <v>29</v>
      </c>
      <c r="B29" s="49">
        <v>157</v>
      </c>
      <c r="C29" s="49">
        <v>140</v>
      </c>
      <c r="D29" s="49">
        <v>126</v>
      </c>
      <c r="E29" s="49">
        <v>110</v>
      </c>
      <c r="F29" s="49">
        <v>100</v>
      </c>
      <c r="G29" s="49">
        <v>90</v>
      </c>
      <c r="H29" s="49">
        <v>71</v>
      </c>
      <c r="I29" s="49" t="str">
        <f>IF(AND('Signed ranks test'!$F$6=$A29,'Signed ranks test'!$C$6&lt;=B29),B$3,"")</f>
        <v/>
      </c>
      <c r="J29" s="49" t="str">
        <f>IF(AND('Signed ranks test'!$F$6=$A29,'Signed ranks test'!$C$6&lt;=C29),C$3,"")</f>
        <v/>
      </c>
      <c r="K29" s="49" t="str">
        <f>IF(AND('Signed ranks test'!$F$6=$A29,'Signed ranks test'!$C$6&lt;=D29),D$3,"")</f>
        <v/>
      </c>
      <c r="L29" s="49" t="str">
        <f>IF(AND('Signed ranks test'!$F$6=$A29,'Signed ranks test'!$C$6&lt;=E29),E$3,"")</f>
        <v/>
      </c>
      <c r="M29" s="49" t="str">
        <f>IF(AND('Signed ranks test'!$F$6=$A29,'Signed ranks test'!$C$6&lt;=F29),F$3,"")</f>
        <v/>
      </c>
      <c r="N29" s="49" t="str">
        <f>IF(AND('Signed ranks test'!$F$6=$A29,'Signed ranks test'!$C$6&lt;=G29),G$3,"")</f>
        <v/>
      </c>
      <c r="O29" s="49" t="str">
        <f>IF(AND('Signed ranks test'!$F$6=$A29,'Signed ranks test'!$C$6&lt;=H29),H$3,"")</f>
        <v/>
      </c>
    </row>
    <row r="30" spans="1:15">
      <c r="A30" s="49">
        <v>30</v>
      </c>
      <c r="B30" s="49">
        <v>169</v>
      </c>
      <c r="C30" s="49">
        <v>151</v>
      </c>
      <c r="D30" s="49">
        <v>137</v>
      </c>
      <c r="E30" s="49">
        <v>120</v>
      </c>
      <c r="F30" s="49">
        <v>109</v>
      </c>
      <c r="G30" s="49">
        <v>98</v>
      </c>
      <c r="H30" s="49">
        <v>78</v>
      </c>
      <c r="I30" s="49" t="str">
        <f>IF(AND('Signed ranks test'!$F$6=$A30,'Signed ranks test'!$C$6&lt;=B30),B$3,"")</f>
        <v/>
      </c>
      <c r="J30" s="49" t="str">
        <f>IF(AND('Signed ranks test'!$F$6=$A30,'Signed ranks test'!$C$6&lt;=C30),C$3,"")</f>
        <v/>
      </c>
      <c r="K30" s="49" t="str">
        <f>IF(AND('Signed ranks test'!$F$6=$A30,'Signed ranks test'!$C$6&lt;=D30),D$3,"")</f>
        <v/>
      </c>
      <c r="L30" s="49" t="str">
        <f>IF(AND('Signed ranks test'!$F$6=$A30,'Signed ranks test'!$C$6&lt;=E30),E$3,"")</f>
        <v/>
      </c>
      <c r="M30" s="49" t="str">
        <f>IF(AND('Signed ranks test'!$F$6=$A30,'Signed ranks test'!$C$6&lt;=F30),F$3,"")</f>
        <v/>
      </c>
      <c r="N30" s="49" t="str">
        <f>IF(AND('Signed ranks test'!$F$6=$A30,'Signed ranks test'!$C$6&lt;=G30),G$3,"")</f>
        <v/>
      </c>
      <c r="O30" s="49" t="str">
        <f>IF(AND('Signed ranks test'!$F$6=$A30,'Signed ranks test'!$C$6&lt;=H30),H$3,"")</f>
        <v/>
      </c>
    </row>
    <row r="31" spans="1:15">
      <c r="A31" s="49">
        <v>31</v>
      </c>
      <c r="B31" s="49">
        <v>181</v>
      </c>
      <c r="C31" s="49">
        <v>163</v>
      </c>
      <c r="D31" s="49">
        <v>147</v>
      </c>
      <c r="E31" s="49">
        <v>130</v>
      </c>
      <c r="F31" s="49">
        <v>118</v>
      </c>
      <c r="G31" s="49">
        <v>107</v>
      </c>
      <c r="H31" s="49">
        <v>86</v>
      </c>
      <c r="I31" s="49" t="str">
        <f>IF(AND('Signed ranks test'!$F$6=$A31,'Signed ranks test'!$C$6&lt;=B31),B$3,"")</f>
        <v/>
      </c>
      <c r="J31" s="49" t="str">
        <f>IF(AND('Signed ranks test'!$F$6=$A31,'Signed ranks test'!$C$6&lt;=C31),C$3,"")</f>
        <v/>
      </c>
      <c r="K31" s="49" t="str">
        <f>IF(AND('Signed ranks test'!$F$6=$A31,'Signed ranks test'!$C$6&lt;=D31),D$3,"")</f>
        <v/>
      </c>
      <c r="L31" s="49" t="str">
        <f>IF(AND('Signed ranks test'!$F$6=$A31,'Signed ranks test'!$C$6&lt;=E31),E$3,"")</f>
        <v/>
      </c>
      <c r="M31" s="49" t="str">
        <f>IF(AND('Signed ranks test'!$F$6=$A31,'Signed ranks test'!$C$6&lt;=F31),F$3,"")</f>
        <v/>
      </c>
      <c r="N31" s="49" t="str">
        <f>IF(AND('Signed ranks test'!$F$6=$A31,'Signed ranks test'!$C$6&lt;=G31),G$3,"")</f>
        <v/>
      </c>
      <c r="O31" s="49" t="str">
        <f>IF(AND('Signed ranks test'!$F$6=$A31,'Signed ranks test'!$C$6&lt;=H31),H$3,"")</f>
        <v/>
      </c>
    </row>
    <row r="32" spans="1:15">
      <c r="A32" s="49">
        <v>32</v>
      </c>
      <c r="B32" s="49">
        <v>194</v>
      </c>
      <c r="C32" s="49">
        <v>175</v>
      </c>
      <c r="D32" s="49">
        <v>159</v>
      </c>
      <c r="E32" s="49">
        <v>140</v>
      </c>
      <c r="F32" s="49">
        <v>128</v>
      </c>
      <c r="G32" s="49">
        <v>116</v>
      </c>
      <c r="H32" s="49">
        <v>94</v>
      </c>
      <c r="I32" s="49" t="str">
        <f>IF(AND('Signed ranks test'!$F$6=$A32,'Signed ranks test'!$C$6&lt;=B32),B$3,"")</f>
        <v/>
      </c>
      <c r="J32" s="49" t="str">
        <f>IF(AND('Signed ranks test'!$F$6=$A32,'Signed ranks test'!$C$6&lt;=C32),C$3,"")</f>
        <v/>
      </c>
      <c r="K32" s="49" t="str">
        <f>IF(AND('Signed ranks test'!$F$6=$A32,'Signed ranks test'!$C$6&lt;=D32),D$3,"")</f>
        <v/>
      </c>
      <c r="L32" s="49" t="str">
        <f>IF(AND('Signed ranks test'!$F$6=$A32,'Signed ranks test'!$C$6&lt;=E32),E$3,"")</f>
        <v/>
      </c>
      <c r="M32" s="49" t="str">
        <f>IF(AND('Signed ranks test'!$F$6=$A32,'Signed ranks test'!$C$6&lt;=F32),F$3,"")</f>
        <v/>
      </c>
      <c r="N32" s="49" t="str">
        <f>IF(AND('Signed ranks test'!$F$6=$A32,'Signed ranks test'!$C$6&lt;=G32),G$3,"")</f>
        <v/>
      </c>
      <c r="O32" s="49" t="str">
        <f>IF(AND('Signed ranks test'!$F$6=$A32,'Signed ranks test'!$C$6&lt;=H32),H$3,"")</f>
        <v/>
      </c>
    </row>
    <row r="33" spans="1:15">
      <c r="A33" s="49">
        <v>33</v>
      </c>
      <c r="B33" s="49">
        <v>207</v>
      </c>
      <c r="C33" s="49">
        <v>187</v>
      </c>
      <c r="D33" s="49">
        <v>170</v>
      </c>
      <c r="E33" s="49">
        <v>151</v>
      </c>
      <c r="F33" s="49">
        <v>138</v>
      </c>
      <c r="G33" s="49">
        <v>126</v>
      </c>
      <c r="H33" s="49">
        <v>102</v>
      </c>
      <c r="I33" s="49">
        <f>IF(AND('Signed ranks test'!$F$6=$A33,'Signed ranks test'!$C$6&lt;=B33),B$3,"")</f>
        <v>0.2</v>
      </c>
      <c r="J33" s="49">
        <f>IF(AND('Signed ranks test'!$F$6=$A33,'Signed ranks test'!$C$6&lt;=C33),C$3,"")</f>
        <v>0.1</v>
      </c>
      <c r="K33" s="49">
        <f>IF(AND('Signed ranks test'!$F$6=$A33,'Signed ranks test'!$C$6&lt;=D33),D$3,"")</f>
        <v>0.05</v>
      </c>
      <c r="L33" s="49">
        <f>IF(AND('Signed ranks test'!$F$6=$A33,'Signed ranks test'!$C$6&lt;=E33),E$3,"")</f>
        <v>0.02</v>
      </c>
      <c r="M33" s="49">
        <f>IF(AND('Signed ranks test'!$F$6=$A33,'Signed ranks test'!$C$6&lt;=F33),F$3,"")</f>
        <v>0.01</v>
      </c>
      <c r="N33" s="49">
        <f>IF(AND('Signed ranks test'!$F$6=$A33,'Signed ranks test'!$C$6&lt;=G33),G$3,"")</f>
        <v>5.0000000000000001E-3</v>
      </c>
      <c r="O33" s="49">
        <f>IF(AND('Signed ranks test'!$F$6=$A33,'Signed ranks test'!$C$6&lt;=H33),H$3,"")</f>
        <v>1E-3</v>
      </c>
    </row>
    <row r="34" spans="1:15">
      <c r="A34" s="49">
        <v>34</v>
      </c>
      <c r="B34" s="49">
        <v>221</v>
      </c>
      <c r="C34" s="49">
        <v>200</v>
      </c>
      <c r="D34" s="49">
        <v>182</v>
      </c>
      <c r="E34" s="49">
        <v>162</v>
      </c>
      <c r="F34" s="49">
        <v>148</v>
      </c>
      <c r="G34" s="49">
        <v>136</v>
      </c>
      <c r="H34" s="49">
        <v>111</v>
      </c>
      <c r="I34" s="49" t="str">
        <f>IF(AND('Signed ranks test'!$F$6=$A34,'Signed ranks test'!$C$6&lt;=B34),B$3,"")</f>
        <v/>
      </c>
      <c r="J34" s="49" t="str">
        <f>IF(AND('Signed ranks test'!$F$6=$A34,'Signed ranks test'!$C$6&lt;=C34),C$3,"")</f>
        <v/>
      </c>
      <c r="K34" s="49" t="str">
        <f>IF(AND('Signed ranks test'!$F$6=$A34,'Signed ranks test'!$C$6&lt;=D34),D$3,"")</f>
        <v/>
      </c>
      <c r="L34" s="49" t="str">
        <f>IF(AND('Signed ranks test'!$F$6=$A34,'Signed ranks test'!$C$6&lt;=E34),E$3,"")</f>
        <v/>
      </c>
      <c r="M34" s="49" t="str">
        <f>IF(AND('Signed ranks test'!$F$6=$A34,'Signed ranks test'!$C$6&lt;=F34),F$3,"")</f>
        <v/>
      </c>
      <c r="N34" s="49" t="str">
        <f>IF(AND('Signed ranks test'!$F$6=$A34,'Signed ranks test'!$C$6&lt;=G34),G$3,"")</f>
        <v/>
      </c>
      <c r="O34" s="49" t="str">
        <f>IF(AND('Signed ranks test'!$F$6=$A34,'Signed ranks test'!$C$6&lt;=H34),H$3,"")</f>
        <v/>
      </c>
    </row>
    <row r="35" spans="1:15">
      <c r="A35" s="49">
        <v>35</v>
      </c>
      <c r="B35" s="49">
        <v>235</v>
      </c>
      <c r="C35" s="49">
        <v>213</v>
      </c>
      <c r="D35" s="49">
        <v>195</v>
      </c>
      <c r="E35" s="49">
        <v>173</v>
      </c>
      <c r="F35" s="49">
        <v>159</v>
      </c>
      <c r="G35" s="49">
        <v>146</v>
      </c>
      <c r="H35" s="49">
        <v>120</v>
      </c>
      <c r="I35" s="49" t="str">
        <f>IF(AND('Signed ranks test'!$F$6=$A35,'Signed ranks test'!$C$6&lt;=B35),B$3,"")</f>
        <v/>
      </c>
      <c r="J35" s="49" t="str">
        <f>IF(AND('Signed ranks test'!$F$6=$A35,'Signed ranks test'!$C$6&lt;=C35),C$3,"")</f>
        <v/>
      </c>
      <c r="K35" s="49" t="str">
        <f>IF(AND('Signed ranks test'!$F$6=$A35,'Signed ranks test'!$C$6&lt;=D35),D$3,"")</f>
        <v/>
      </c>
      <c r="L35" s="49" t="str">
        <f>IF(AND('Signed ranks test'!$F$6=$A35,'Signed ranks test'!$C$6&lt;=E35),E$3,"")</f>
        <v/>
      </c>
      <c r="M35" s="49" t="str">
        <f>IF(AND('Signed ranks test'!$F$6=$A35,'Signed ranks test'!$C$6&lt;=F35),F$3,"")</f>
        <v/>
      </c>
      <c r="N35" s="49" t="str">
        <f>IF(AND('Signed ranks test'!$F$6=$A35,'Signed ranks test'!$C$6&lt;=G35),G$3,"")</f>
        <v/>
      </c>
      <c r="O35" s="49" t="str">
        <f>IF(AND('Signed ranks test'!$F$6=$A35,'Signed ranks test'!$C$6&lt;=H35),H$3,"")</f>
        <v/>
      </c>
    </row>
    <row r="36" spans="1:15">
      <c r="A36" s="49">
        <v>36</v>
      </c>
      <c r="B36" s="49">
        <v>250</v>
      </c>
      <c r="C36" s="49">
        <v>227</v>
      </c>
      <c r="D36" s="49">
        <v>208</v>
      </c>
      <c r="E36" s="49">
        <v>185</v>
      </c>
      <c r="F36" s="49">
        <v>171</v>
      </c>
      <c r="G36" s="49">
        <v>157</v>
      </c>
      <c r="H36" s="49">
        <v>130</v>
      </c>
      <c r="I36" s="49" t="str">
        <f>IF(AND('Signed ranks test'!$F$6=$A36,'Signed ranks test'!$C$6&lt;=B36),B$3,"")</f>
        <v/>
      </c>
      <c r="J36" s="49" t="str">
        <f>IF(AND('Signed ranks test'!$F$6=$A36,'Signed ranks test'!$C$6&lt;=C36),C$3,"")</f>
        <v/>
      </c>
      <c r="K36" s="49" t="str">
        <f>IF(AND('Signed ranks test'!$F$6=$A36,'Signed ranks test'!$C$6&lt;=D36),D$3,"")</f>
        <v/>
      </c>
      <c r="L36" s="49" t="str">
        <f>IF(AND('Signed ranks test'!$F$6=$A36,'Signed ranks test'!$C$6&lt;=E36),E$3,"")</f>
        <v/>
      </c>
      <c r="M36" s="49" t="str">
        <f>IF(AND('Signed ranks test'!$F$6=$A36,'Signed ranks test'!$C$6&lt;=F36),F$3,"")</f>
        <v/>
      </c>
      <c r="N36" s="49" t="str">
        <f>IF(AND('Signed ranks test'!$F$6=$A36,'Signed ranks test'!$C$6&lt;=G36),G$3,"")</f>
        <v/>
      </c>
      <c r="O36" s="49" t="str">
        <f>IF(AND('Signed ranks test'!$F$6=$A36,'Signed ranks test'!$C$6&lt;=H36),H$3,"")</f>
        <v/>
      </c>
    </row>
    <row r="37" spans="1:15">
      <c r="A37" s="49">
        <v>37</v>
      </c>
      <c r="B37" s="49">
        <v>265</v>
      </c>
      <c r="C37" s="49">
        <v>241</v>
      </c>
      <c r="D37" s="49">
        <v>221</v>
      </c>
      <c r="E37" s="49">
        <v>198</v>
      </c>
      <c r="F37" s="49">
        <v>182</v>
      </c>
      <c r="G37" s="49">
        <v>168</v>
      </c>
      <c r="H37" s="49">
        <v>140</v>
      </c>
      <c r="I37" s="49" t="str">
        <f>IF(AND('Signed ranks test'!$F$6=$A37,'Signed ranks test'!$C$6&lt;=B37),B$3,"")</f>
        <v/>
      </c>
      <c r="J37" s="49" t="str">
        <f>IF(AND('Signed ranks test'!$F$6=$A37,'Signed ranks test'!$C$6&lt;=C37),C$3,"")</f>
        <v/>
      </c>
      <c r="K37" s="49" t="str">
        <f>IF(AND('Signed ranks test'!$F$6=$A37,'Signed ranks test'!$C$6&lt;=D37),D$3,"")</f>
        <v/>
      </c>
      <c r="L37" s="49" t="str">
        <f>IF(AND('Signed ranks test'!$F$6=$A37,'Signed ranks test'!$C$6&lt;=E37),E$3,"")</f>
        <v/>
      </c>
      <c r="M37" s="49" t="str">
        <f>IF(AND('Signed ranks test'!$F$6=$A37,'Signed ranks test'!$C$6&lt;=F37),F$3,"")</f>
        <v/>
      </c>
      <c r="N37" s="49" t="str">
        <f>IF(AND('Signed ranks test'!$F$6=$A37,'Signed ranks test'!$C$6&lt;=G37),G$3,"")</f>
        <v/>
      </c>
      <c r="O37" s="49" t="str">
        <f>IF(AND('Signed ranks test'!$F$6=$A37,'Signed ranks test'!$C$6&lt;=H37),H$3,"")</f>
        <v/>
      </c>
    </row>
    <row r="38" spans="1:15">
      <c r="A38" s="49">
        <v>38</v>
      </c>
      <c r="B38" s="49">
        <v>281</v>
      </c>
      <c r="C38" s="49">
        <v>256</v>
      </c>
      <c r="D38" s="49">
        <v>235</v>
      </c>
      <c r="E38" s="49">
        <v>211</v>
      </c>
      <c r="F38" s="49">
        <v>194</v>
      </c>
      <c r="G38" s="49">
        <v>180</v>
      </c>
      <c r="H38" s="49">
        <v>150</v>
      </c>
      <c r="I38" s="49" t="str">
        <f>IF(AND('Signed ranks test'!$F$6=$A38,'Signed ranks test'!$C$6&lt;=B38),B$3,"")</f>
        <v/>
      </c>
      <c r="J38" s="49" t="str">
        <f>IF(AND('Signed ranks test'!$F$6=$A38,'Signed ranks test'!$C$6&lt;=C38),C$3,"")</f>
        <v/>
      </c>
      <c r="K38" s="49" t="str">
        <f>IF(AND('Signed ranks test'!$F$6=$A38,'Signed ranks test'!$C$6&lt;=D38),D$3,"")</f>
        <v/>
      </c>
      <c r="L38" s="49" t="str">
        <f>IF(AND('Signed ranks test'!$F$6=$A38,'Signed ranks test'!$C$6&lt;=E38),E$3,"")</f>
        <v/>
      </c>
      <c r="M38" s="49" t="str">
        <f>IF(AND('Signed ranks test'!$F$6=$A38,'Signed ranks test'!$C$6&lt;=F38),F$3,"")</f>
        <v/>
      </c>
      <c r="N38" s="49" t="str">
        <f>IF(AND('Signed ranks test'!$F$6=$A38,'Signed ranks test'!$C$6&lt;=G38),G$3,"")</f>
        <v/>
      </c>
      <c r="O38" s="49" t="str">
        <f>IF(AND('Signed ranks test'!$F$6=$A38,'Signed ranks test'!$C$6&lt;=H38),H$3,"")</f>
        <v/>
      </c>
    </row>
    <row r="39" spans="1:15">
      <c r="A39" s="49">
        <v>39</v>
      </c>
      <c r="B39" s="49">
        <v>297</v>
      </c>
      <c r="C39" s="49">
        <v>271</v>
      </c>
      <c r="D39" s="49">
        <v>249</v>
      </c>
      <c r="E39" s="49">
        <v>224</v>
      </c>
      <c r="F39" s="49">
        <v>207</v>
      </c>
      <c r="G39" s="49">
        <v>192</v>
      </c>
      <c r="H39" s="49">
        <v>161</v>
      </c>
      <c r="I39" s="49" t="str">
        <f>IF(AND('Signed ranks test'!$F$6=$A39,'Signed ranks test'!$C$6&lt;=B39),B$3,"")</f>
        <v/>
      </c>
      <c r="J39" s="49" t="str">
        <f>IF(AND('Signed ranks test'!$F$6=$A39,'Signed ranks test'!$C$6&lt;=C39),C$3,"")</f>
        <v/>
      </c>
      <c r="K39" s="49" t="str">
        <f>IF(AND('Signed ranks test'!$F$6=$A39,'Signed ranks test'!$C$6&lt;=D39),D$3,"")</f>
        <v/>
      </c>
      <c r="L39" s="49" t="str">
        <f>IF(AND('Signed ranks test'!$F$6=$A39,'Signed ranks test'!$C$6&lt;=E39),E$3,"")</f>
        <v/>
      </c>
      <c r="M39" s="49" t="str">
        <f>IF(AND('Signed ranks test'!$F$6=$A39,'Signed ranks test'!$C$6&lt;=F39),F$3,"")</f>
        <v/>
      </c>
      <c r="N39" s="49" t="str">
        <f>IF(AND('Signed ranks test'!$F$6=$A39,'Signed ranks test'!$C$6&lt;=G39),G$3,"")</f>
        <v/>
      </c>
      <c r="O39" s="49" t="str">
        <f>IF(AND('Signed ranks test'!$F$6=$A39,'Signed ranks test'!$C$6&lt;=H39),H$3,"")</f>
        <v/>
      </c>
    </row>
    <row r="40" spans="1:15">
      <c r="A40" s="49">
        <v>40</v>
      </c>
      <c r="B40" s="49">
        <v>313</v>
      </c>
      <c r="C40" s="49">
        <v>286</v>
      </c>
      <c r="D40" s="49">
        <v>264</v>
      </c>
      <c r="E40" s="49">
        <v>238</v>
      </c>
      <c r="F40" s="49">
        <v>220</v>
      </c>
      <c r="G40" s="49">
        <v>204</v>
      </c>
      <c r="H40" s="49">
        <v>172</v>
      </c>
      <c r="I40" s="49" t="str">
        <f>IF(AND('Signed ranks test'!$F$6=$A40,'Signed ranks test'!$C$6&lt;=B40),B$3,"")</f>
        <v/>
      </c>
      <c r="J40" s="49" t="str">
        <f>IF(AND('Signed ranks test'!$F$6=$A40,'Signed ranks test'!$C$6&lt;=C40),C$3,"")</f>
        <v/>
      </c>
      <c r="K40" s="49" t="str">
        <f>IF(AND('Signed ranks test'!$F$6=$A40,'Signed ranks test'!$C$6&lt;=D40),D$3,"")</f>
        <v/>
      </c>
      <c r="L40" s="49" t="str">
        <f>IF(AND('Signed ranks test'!$F$6=$A40,'Signed ranks test'!$C$6&lt;=E40),E$3,"")</f>
        <v/>
      </c>
      <c r="M40" s="49" t="str">
        <f>IF(AND('Signed ranks test'!$F$6=$A40,'Signed ranks test'!$C$6&lt;=F40),F$3,"")</f>
        <v/>
      </c>
      <c r="N40" s="49" t="str">
        <f>IF(AND('Signed ranks test'!$F$6=$A40,'Signed ranks test'!$C$6&lt;=G40),G$3,"")</f>
        <v/>
      </c>
      <c r="O40" s="49" t="str">
        <f>IF(AND('Signed ranks test'!$F$6=$A40,'Signed ranks test'!$C$6&lt;=H40),H$3,"")</f>
        <v/>
      </c>
    </row>
    <row r="41" spans="1:15">
      <c r="A41" s="49">
        <v>41</v>
      </c>
      <c r="B41" s="49">
        <v>330</v>
      </c>
      <c r="C41" s="49">
        <v>302</v>
      </c>
      <c r="D41" s="49">
        <v>279</v>
      </c>
      <c r="E41" s="49">
        <v>252</v>
      </c>
      <c r="F41" s="49">
        <v>233</v>
      </c>
      <c r="G41" s="49">
        <v>217</v>
      </c>
      <c r="H41" s="49">
        <v>183</v>
      </c>
      <c r="I41" s="49" t="str">
        <f>IF(AND('Signed ranks test'!$F$6=$A41,'Signed ranks test'!$C$6&lt;=B41),B$3,"")</f>
        <v/>
      </c>
      <c r="J41" s="49" t="str">
        <f>IF(AND('Signed ranks test'!$F$6=$A41,'Signed ranks test'!$C$6&lt;=C41),C$3,"")</f>
        <v/>
      </c>
      <c r="K41" s="49" t="str">
        <f>IF(AND('Signed ranks test'!$F$6=$A41,'Signed ranks test'!$C$6&lt;=D41),D$3,"")</f>
        <v/>
      </c>
      <c r="L41" s="49" t="str">
        <f>IF(AND('Signed ranks test'!$F$6=$A41,'Signed ranks test'!$C$6&lt;=E41),E$3,"")</f>
        <v/>
      </c>
      <c r="M41" s="49" t="str">
        <f>IF(AND('Signed ranks test'!$F$6=$A41,'Signed ranks test'!$C$6&lt;=F41),F$3,"")</f>
        <v/>
      </c>
      <c r="N41" s="49" t="str">
        <f>IF(AND('Signed ranks test'!$F$6=$A41,'Signed ranks test'!$C$6&lt;=G41),G$3,"")</f>
        <v/>
      </c>
      <c r="O41" s="49" t="str">
        <f>IF(AND('Signed ranks test'!$F$6=$A41,'Signed ranks test'!$C$6&lt;=H41),H$3,"")</f>
        <v/>
      </c>
    </row>
    <row r="42" spans="1:15">
      <c r="A42" s="49">
        <v>42</v>
      </c>
      <c r="B42" s="49">
        <v>348</v>
      </c>
      <c r="C42" s="49">
        <v>319</v>
      </c>
      <c r="D42" s="49">
        <v>294</v>
      </c>
      <c r="E42" s="49">
        <v>266</v>
      </c>
      <c r="F42" s="49">
        <v>247</v>
      </c>
      <c r="G42" s="49">
        <v>230</v>
      </c>
      <c r="H42" s="49">
        <v>195</v>
      </c>
      <c r="I42" s="49" t="str">
        <f>IF(AND('Signed ranks test'!$F$6=$A42,'Signed ranks test'!$C$6&lt;=B42),B$3,"")</f>
        <v/>
      </c>
      <c r="J42" s="49" t="str">
        <f>IF(AND('Signed ranks test'!$F$6=$A42,'Signed ranks test'!$C$6&lt;=C42),C$3,"")</f>
        <v/>
      </c>
      <c r="K42" s="49" t="str">
        <f>IF(AND('Signed ranks test'!$F$6=$A42,'Signed ranks test'!$C$6&lt;=D42),D$3,"")</f>
        <v/>
      </c>
      <c r="L42" s="49" t="str">
        <f>IF(AND('Signed ranks test'!$F$6=$A42,'Signed ranks test'!$C$6&lt;=E42),E$3,"")</f>
        <v/>
      </c>
      <c r="M42" s="49" t="str">
        <f>IF(AND('Signed ranks test'!$F$6=$A42,'Signed ranks test'!$C$6&lt;=F42),F$3,"")</f>
        <v/>
      </c>
      <c r="N42" s="49" t="str">
        <f>IF(AND('Signed ranks test'!$F$6=$A42,'Signed ranks test'!$C$6&lt;=G42),G$3,"")</f>
        <v/>
      </c>
      <c r="O42" s="49" t="str">
        <f>IF(AND('Signed ranks test'!$F$6=$A42,'Signed ranks test'!$C$6&lt;=H42),H$3,"")</f>
        <v/>
      </c>
    </row>
    <row r="43" spans="1:15">
      <c r="A43" s="49">
        <v>43</v>
      </c>
      <c r="B43" s="49">
        <v>365</v>
      </c>
      <c r="C43" s="49">
        <v>336</v>
      </c>
      <c r="D43" s="49">
        <v>310</v>
      </c>
      <c r="E43" s="49">
        <v>281</v>
      </c>
      <c r="F43" s="49">
        <v>261</v>
      </c>
      <c r="G43" s="49">
        <v>244</v>
      </c>
      <c r="H43" s="49">
        <v>207</v>
      </c>
      <c r="I43" s="49" t="str">
        <f>IF(AND('Signed ranks test'!$F$6=$A43,'Signed ranks test'!$C$6&lt;=B43),B$3,"")</f>
        <v/>
      </c>
      <c r="J43" s="49" t="str">
        <f>IF(AND('Signed ranks test'!$F$6=$A43,'Signed ranks test'!$C$6&lt;=C43),C$3,"")</f>
        <v/>
      </c>
      <c r="K43" s="49" t="str">
        <f>IF(AND('Signed ranks test'!$F$6=$A43,'Signed ranks test'!$C$6&lt;=D43),D$3,"")</f>
        <v/>
      </c>
      <c r="L43" s="49" t="str">
        <f>IF(AND('Signed ranks test'!$F$6=$A43,'Signed ranks test'!$C$6&lt;=E43),E$3,"")</f>
        <v/>
      </c>
      <c r="M43" s="49" t="str">
        <f>IF(AND('Signed ranks test'!$F$6=$A43,'Signed ranks test'!$C$6&lt;=F43),F$3,"")</f>
        <v/>
      </c>
      <c r="N43" s="49" t="str">
        <f>IF(AND('Signed ranks test'!$F$6=$A43,'Signed ranks test'!$C$6&lt;=G43),G$3,"")</f>
        <v/>
      </c>
      <c r="O43" s="49" t="str">
        <f>IF(AND('Signed ranks test'!$F$6=$A43,'Signed ranks test'!$C$6&lt;=H43),H$3,"")</f>
        <v/>
      </c>
    </row>
    <row r="44" spans="1:15">
      <c r="A44" s="49">
        <v>44</v>
      </c>
      <c r="B44" s="49">
        <v>384</v>
      </c>
      <c r="C44" s="49">
        <v>353</v>
      </c>
      <c r="D44" s="49">
        <v>327</v>
      </c>
      <c r="E44" s="49">
        <v>296</v>
      </c>
      <c r="F44" s="49">
        <v>276</v>
      </c>
      <c r="G44" s="49">
        <v>258</v>
      </c>
      <c r="H44" s="49">
        <v>220</v>
      </c>
      <c r="I44" s="49" t="str">
        <f>IF(AND('Signed ranks test'!$F$6=$A44,'Signed ranks test'!$C$6&lt;=B44),B$3,"")</f>
        <v/>
      </c>
      <c r="J44" s="49" t="str">
        <f>IF(AND('Signed ranks test'!$F$6=$A44,'Signed ranks test'!$C$6&lt;=C44),C$3,"")</f>
        <v/>
      </c>
      <c r="K44" s="49" t="str">
        <f>IF(AND('Signed ranks test'!$F$6=$A44,'Signed ranks test'!$C$6&lt;=D44),D$3,"")</f>
        <v/>
      </c>
      <c r="L44" s="49" t="str">
        <f>IF(AND('Signed ranks test'!$F$6=$A44,'Signed ranks test'!$C$6&lt;=E44),E$3,"")</f>
        <v/>
      </c>
      <c r="M44" s="49" t="str">
        <f>IF(AND('Signed ranks test'!$F$6=$A44,'Signed ranks test'!$C$6&lt;=F44),F$3,"")</f>
        <v/>
      </c>
      <c r="N44" s="49" t="str">
        <f>IF(AND('Signed ranks test'!$F$6=$A44,'Signed ranks test'!$C$6&lt;=G44),G$3,"")</f>
        <v/>
      </c>
      <c r="O44" s="49" t="str">
        <f>IF(AND('Signed ranks test'!$F$6=$A44,'Signed ranks test'!$C$6&lt;=H44),H$3,"")</f>
        <v/>
      </c>
    </row>
    <row r="45" spans="1:15">
      <c r="A45" s="49">
        <v>45</v>
      </c>
      <c r="B45" s="49">
        <v>402</v>
      </c>
      <c r="C45" s="49">
        <v>371</v>
      </c>
      <c r="D45" s="49">
        <v>343</v>
      </c>
      <c r="E45" s="49">
        <v>312</v>
      </c>
      <c r="F45" s="49">
        <v>291</v>
      </c>
      <c r="G45" s="49">
        <v>272</v>
      </c>
      <c r="H45" s="49">
        <v>233</v>
      </c>
      <c r="I45" s="49" t="str">
        <f>IF(AND('Signed ranks test'!$F$6=$A45,'Signed ranks test'!$C$6&lt;=B45),B$3,"")</f>
        <v/>
      </c>
      <c r="J45" s="49" t="str">
        <f>IF(AND('Signed ranks test'!$F$6=$A45,'Signed ranks test'!$C$6&lt;=C45),C$3,"")</f>
        <v/>
      </c>
      <c r="K45" s="49" t="str">
        <f>IF(AND('Signed ranks test'!$F$6=$A45,'Signed ranks test'!$C$6&lt;=D45),D$3,"")</f>
        <v/>
      </c>
      <c r="L45" s="49" t="str">
        <f>IF(AND('Signed ranks test'!$F$6=$A45,'Signed ranks test'!$C$6&lt;=E45),E$3,"")</f>
        <v/>
      </c>
      <c r="M45" s="49" t="str">
        <f>IF(AND('Signed ranks test'!$F$6=$A45,'Signed ranks test'!$C$6&lt;=F45),F$3,"")</f>
        <v/>
      </c>
      <c r="N45" s="49" t="str">
        <f>IF(AND('Signed ranks test'!$F$6=$A45,'Signed ranks test'!$C$6&lt;=G45),G$3,"")</f>
        <v/>
      </c>
      <c r="O45" s="49" t="str">
        <f>IF(AND('Signed ranks test'!$F$6=$A45,'Signed ranks test'!$C$6&lt;=H45),H$3,"")</f>
        <v/>
      </c>
    </row>
    <row r="46" spans="1:15">
      <c r="A46" s="49">
        <v>46</v>
      </c>
      <c r="B46" s="49">
        <v>422</v>
      </c>
      <c r="C46" s="49">
        <v>389</v>
      </c>
      <c r="D46" s="49">
        <v>361</v>
      </c>
      <c r="E46" s="49">
        <v>328</v>
      </c>
      <c r="F46" s="49">
        <v>307</v>
      </c>
      <c r="G46" s="49">
        <v>287</v>
      </c>
      <c r="H46" s="49">
        <v>246</v>
      </c>
      <c r="I46" s="49" t="str">
        <f>IF(AND('Signed ranks test'!$F$6=$A46,'Signed ranks test'!$C$6&lt;=B46),B$3,"")</f>
        <v/>
      </c>
      <c r="J46" s="49" t="str">
        <f>IF(AND('Signed ranks test'!$F$6=$A46,'Signed ranks test'!$C$6&lt;=C46),C$3,"")</f>
        <v/>
      </c>
      <c r="K46" s="49" t="str">
        <f>IF(AND('Signed ranks test'!$F$6=$A46,'Signed ranks test'!$C$6&lt;=D46),D$3,"")</f>
        <v/>
      </c>
      <c r="L46" s="49" t="str">
        <f>IF(AND('Signed ranks test'!$F$6=$A46,'Signed ranks test'!$C$6&lt;=E46),E$3,"")</f>
        <v/>
      </c>
      <c r="M46" s="49" t="str">
        <f>IF(AND('Signed ranks test'!$F$6=$A46,'Signed ranks test'!$C$6&lt;=F46),F$3,"")</f>
        <v/>
      </c>
      <c r="N46" s="49" t="str">
        <f>IF(AND('Signed ranks test'!$F$6=$A46,'Signed ranks test'!$C$6&lt;=G46),G$3,"")</f>
        <v/>
      </c>
      <c r="O46" s="49" t="str">
        <f>IF(AND('Signed ranks test'!$F$6=$A46,'Signed ranks test'!$C$6&lt;=H46),H$3,"")</f>
        <v/>
      </c>
    </row>
    <row r="47" spans="1:15">
      <c r="A47" s="49">
        <v>47</v>
      </c>
      <c r="B47" s="49">
        <v>441</v>
      </c>
      <c r="C47" s="49">
        <v>407</v>
      </c>
      <c r="D47" s="49">
        <v>378</v>
      </c>
      <c r="E47" s="49">
        <v>345</v>
      </c>
      <c r="F47" s="49">
        <v>322</v>
      </c>
      <c r="G47" s="49">
        <v>302</v>
      </c>
      <c r="H47" s="49">
        <v>260</v>
      </c>
      <c r="I47" s="49" t="str">
        <f>IF(AND('Signed ranks test'!$F$6=$A47,'Signed ranks test'!$C$6&lt;=B47),B$3,"")</f>
        <v/>
      </c>
      <c r="J47" s="49" t="str">
        <f>IF(AND('Signed ranks test'!$F$6=$A47,'Signed ranks test'!$C$6&lt;=C47),C$3,"")</f>
        <v/>
      </c>
      <c r="K47" s="49" t="str">
        <f>IF(AND('Signed ranks test'!$F$6=$A47,'Signed ranks test'!$C$6&lt;=D47),D$3,"")</f>
        <v/>
      </c>
      <c r="L47" s="49" t="str">
        <f>IF(AND('Signed ranks test'!$F$6=$A47,'Signed ranks test'!$C$6&lt;=E47),E$3,"")</f>
        <v/>
      </c>
      <c r="M47" s="49" t="str">
        <f>IF(AND('Signed ranks test'!$F$6=$A47,'Signed ranks test'!$C$6&lt;=F47),F$3,"")</f>
        <v/>
      </c>
      <c r="N47" s="49" t="str">
        <f>IF(AND('Signed ranks test'!$F$6=$A47,'Signed ranks test'!$C$6&lt;=G47),G$3,"")</f>
        <v/>
      </c>
      <c r="O47" s="49" t="str">
        <f>IF(AND('Signed ranks test'!$F$6=$A47,'Signed ranks test'!$C$6&lt;=H47),H$3,"")</f>
        <v/>
      </c>
    </row>
    <row r="48" spans="1:15">
      <c r="A48" s="49">
        <v>48</v>
      </c>
      <c r="B48" s="49">
        <v>462</v>
      </c>
      <c r="C48" s="49">
        <v>426</v>
      </c>
      <c r="D48" s="49">
        <v>396</v>
      </c>
      <c r="E48" s="49">
        <v>362</v>
      </c>
      <c r="F48" s="49">
        <v>339</v>
      </c>
      <c r="G48" s="49">
        <v>318</v>
      </c>
      <c r="H48" s="49">
        <v>274</v>
      </c>
      <c r="I48" s="49" t="str">
        <f>IF(AND('Signed ranks test'!$F$6=$A48,'Signed ranks test'!$C$6&lt;=B48),B$3,"")</f>
        <v/>
      </c>
      <c r="J48" s="49" t="str">
        <f>IF(AND('Signed ranks test'!$F$6=$A48,'Signed ranks test'!$C$6&lt;=C48),C$3,"")</f>
        <v/>
      </c>
      <c r="K48" s="49" t="str">
        <f>IF(AND('Signed ranks test'!$F$6=$A48,'Signed ranks test'!$C$6&lt;=D48),D$3,"")</f>
        <v/>
      </c>
      <c r="L48" s="49" t="str">
        <f>IF(AND('Signed ranks test'!$F$6=$A48,'Signed ranks test'!$C$6&lt;=E48),E$3,"")</f>
        <v/>
      </c>
      <c r="M48" s="49" t="str">
        <f>IF(AND('Signed ranks test'!$F$6=$A48,'Signed ranks test'!$C$6&lt;=F48),F$3,"")</f>
        <v/>
      </c>
      <c r="N48" s="49" t="str">
        <f>IF(AND('Signed ranks test'!$F$6=$A48,'Signed ranks test'!$C$6&lt;=G48),G$3,"")</f>
        <v/>
      </c>
      <c r="O48" s="49" t="str">
        <f>IF(AND('Signed ranks test'!$F$6=$A48,'Signed ranks test'!$C$6&lt;=H48),H$3,"")</f>
        <v/>
      </c>
    </row>
    <row r="49" spans="1:15">
      <c r="A49" s="49">
        <v>49</v>
      </c>
      <c r="B49" s="49">
        <v>482</v>
      </c>
      <c r="C49" s="49">
        <v>446</v>
      </c>
      <c r="D49" s="49">
        <v>415</v>
      </c>
      <c r="E49" s="49">
        <v>379</v>
      </c>
      <c r="F49" s="49">
        <v>355</v>
      </c>
      <c r="G49" s="49">
        <v>334</v>
      </c>
      <c r="H49" s="49">
        <v>289</v>
      </c>
      <c r="I49" s="49" t="str">
        <f>IF(AND('Signed ranks test'!$F$6=$A49,'Signed ranks test'!$C$6&lt;=B49),B$3,"")</f>
        <v/>
      </c>
      <c r="J49" s="49" t="str">
        <f>IF(AND('Signed ranks test'!$F$6=$A49,'Signed ranks test'!$C$6&lt;=C49),C$3,"")</f>
        <v/>
      </c>
      <c r="K49" s="49" t="str">
        <f>IF(AND('Signed ranks test'!$F$6=$A49,'Signed ranks test'!$C$6&lt;=D49),D$3,"")</f>
        <v/>
      </c>
      <c r="L49" s="49" t="str">
        <f>IF(AND('Signed ranks test'!$F$6=$A49,'Signed ranks test'!$C$6&lt;=E49),E$3,"")</f>
        <v/>
      </c>
      <c r="M49" s="49" t="str">
        <f>IF(AND('Signed ranks test'!$F$6=$A49,'Signed ranks test'!$C$6&lt;=F49),F$3,"")</f>
        <v/>
      </c>
      <c r="N49" s="49" t="str">
        <f>IF(AND('Signed ranks test'!$F$6=$A49,'Signed ranks test'!$C$6&lt;=G49),G$3,"")</f>
        <v/>
      </c>
      <c r="O49" s="49" t="str">
        <f>IF(AND('Signed ranks test'!$F$6=$A49,'Signed ranks test'!$C$6&lt;=H49),H$3,"")</f>
        <v/>
      </c>
    </row>
    <row r="50" spans="1:15">
      <c r="A50" s="49">
        <v>50</v>
      </c>
      <c r="B50" s="49">
        <v>503</v>
      </c>
      <c r="C50" s="49">
        <v>466</v>
      </c>
      <c r="D50" s="49">
        <v>434</v>
      </c>
      <c r="E50" s="49">
        <v>397</v>
      </c>
      <c r="F50" s="49">
        <v>373</v>
      </c>
      <c r="G50" s="49">
        <v>350</v>
      </c>
      <c r="H50" s="49">
        <v>304</v>
      </c>
      <c r="I50" s="49" t="str">
        <f>IF(AND('Signed ranks test'!$F$6=$A50,'Signed ranks test'!$C$6&lt;=B50),B$3,"")</f>
        <v/>
      </c>
      <c r="J50" s="49" t="str">
        <f>IF(AND('Signed ranks test'!$F$6=$A50,'Signed ranks test'!$C$6&lt;=C50),C$3,"")</f>
        <v/>
      </c>
      <c r="K50" s="49" t="str">
        <f>IF(AND('Signed ranks test'!$F$6=$A50,'Signed ranks test'!$C$6&lt;=D50),D$3,"")</f>
        <v/>
      </c>
      <c r="L50" s="49" t="str">
        <f>IF(AND('Signed ranks test'!$F$6=$A50,'Signed ranks test'!$C$6&lt;=E50),E$3,"")</f>
        <v/>
      </c>
      <c r="M50" s="49" t="str">
        <f>IF(AND('Signed ranks test'!$F$6=$A50,'Signed ranks test'!$C$6&lt;=F50),F$3,"")</f>
        <v/>
      </c>
      <c r="N50" s="49" t="str">
        <f>IF(AND('Signed ranks test'!$F$6=$A50,'Signed ranks test'!$C$6&lt;=G50),G$3,"")</f>
        <v/>
      </c>
      <c r="O50" s="49" t="str">
        <f>IF(AND('Signed ranks test'!$F$6=$A50,'Signed ranks test'!$C$6&lt;=H50),H$3,"")</f>
        <v/>
      </c>
    </row>
    <row r="51" spans="1:15">
      <c r="A51" s="49">
        <v>51</v>
      </c>
      <c r="B51" s="49">
        <v>525</v>
      </c>
      <c r="C51" s="49">
        <v>486</v>
      </c>
      <c r="D51" s="49">
        <v>453</v>
      </c>
      <c r="E51" s="49">
        <v>416</v>
      </c>
      <c r="F51" s="49">
        <v>390</v>
      </c>
      <c r="G51" s="49">
        <v>367</v>
      </c>
      <c r="H51" s="49">
        <v>319</v>
      </c>
      <c r="I51" s="49" t="str">
        <f>IF(AND('Signed ranks test'!$F$6=$A51,'Signed ranks test'!$C$6&lt;=B51),B$3,"")</f>
        <v/>
      </c>
      <c r="J51" s="49" t="str">
        <f>IF(AND('Signed ranks test'!$F$6=$A51,'Signed ranks test'!$C$6&lt;=C51),C$3,"")</f>
        <v/>
      </c>
      <c r="K51" s="49" t="str">
        <f>IF(AND('Signed ranks test'!$F$6=$A51,'Signed ranks test'!$C$6&lt;=D51),D$3,"")</f>
        <v/>
      </c>
      <c r="L51" s="49" t="str">
        <f>IF(AND('Signed ranks test'!$F$6=$A51,'Signed ranks test'!$C$6&lt;=E51),E$3,"")</f>
        <v/>
      </c>
      <c r="M51" s="49" t="str">
        <f>IF(AND('Signed ranks test'!$F$6=$A51,'Signed ranks test'!$C$6&lt;=F51),F$3,"")</f>
        <v/>
      </c>
      <c r="N51" s="49" t="str">
        <f>IF(AND('Signed ranks test'!$F$6=$A51,'Signed ranks test'!$C$6&lt;=G51),G$3,"")</f>
        <v/>
      </c>
      <c r="O51" s="49" t="str">
        <f>IF(AND('Signed ranks test'!$F$6=$A51,'Signed ranks test'!$C$6&lt;=H51),H$3,"")</f>
        <v/>
      </c>
    </row>
    <row r="52" spans="1:15">
      <c r="A52" s="49">
        <v>52</v>
      </c>
      <c r="B52" s="49">
        <v>547</v>
      </c>
      <c r="C52" s="49">
        <v>507</v>
      </c>
      <c r="D52" s="49">
        <v>473</v>
      </c>
      <c r="E52" s="49">
        <v>434</v>
      </c>
      <c r="F52" s="49">
        <v>408</v>
      </c>
      <c r="G52" s="49">
        <v>384</v>
      </c>
      <c r="H52" s="49">
        <v>335</v>
      </c>
      <c r="I52" s="49" t="str">
        <f>IF(AND('Signed ranks test'!$F$6=$A52,'Signed ranks test'!$C$6&lt;=B52),B$3,"")</f>
        <v/>
      </c>
      <c r="J52" s="49" t="str">
        <f>IF(AND('Signed ranks test'!$F$6=$A52,'Signed ranks test'!$C$6&lt;=C52),C$3,"")</f>
        <v/>
      </c>
      <c r="K52" s="49" t="str">
        <f>IF(AND('Signed ranks test'!$F$6=$A52,'Signed ranks test'!$C$6&lt;=D52),D$3,"")</f>
        <v/>
      </c>
      <c r="L52" s="49" t="str">
        <f>IF(AND('Signed ranks test'!$F$6=$A52,'Signed ranks test'!$C$6&lt;=E52),E$3,"")</f>
        <v/>
      </c>
      <c r="M52" s="49" t="str">
        <f>IF(AND('Signed ranks test'!$F$6=$A52,'Signed ranks test'!$C$6&lt;=F52),F$3,"")</f>
        <v/>
      </c>
      <c r="N52" s="49" t="str">
        <f>IF(AND('Signed ranks test'!$F$6=$A52,'Signed ranks test'!$C$6&lt;=G52),G$3,"")</f>
        <v/>
      </c>
      <c r="O52" s="49" t="str">
        <f>IF(AND('Signed ranks test'!$F$6=$A52,'Signed ranks test'!$C$6&lt;=H52),H$3,"")</f>
        <v/>
      </c>
    </row>
    <row r="53" spans="1:15">
      <c r="A53" s="49">
        <v>53</v>
      </c>
      <c r="B53" s="49">
        <v>569</v>
      </c>
      <c r="C53" s="49">
        <v>529</v>
      </c>
      <c r="D53" s="49">
        <v>494</v>
      </c>
      <c r="E53" s="49">
        <v>454</v>
      </c>
      <c r="F53" s="49">
        <v>427</v>
      </c>
      <c r="G53" s="49">
        <v>402</v>
      </c>
      <c r="H53" s="49">
        <v>351</v>
      </c>
      <c r="I53" s="49" t="str">
        <f>IF(AND('Signed ranks test'!$F$6=$A53,'Signed ranks test'!$C$6&lt;=B53),B$3,"")</f>
        <v/>
      </c>
      <c r="J53" s="49" t="str">
        <f>IF(AND('Signed ranks test'!$F$6=$A53,'Signed ranks test'!$C$6&lt;=C53),C$3,"")</f>
        <v/>
      </c>
      <c r="K53" s="49" t="str">
        <f>IF(AND('Signed ranks test'!$F$6=$A53,'Signed ranks test'!$C$6&lt;=D53),D$3,"")</f>
        <v/>
      </c>
      <c r="L53" s="49" t="str">
        <f>IF(AND('Signed ranks test'!$F$6=$A53,'Signed ranks test'!$C$6&lt;=E53),E$3,"")</f>
        <v/>
      </c>
      <c r="M53" s="49" t="str">
        <f>IF(AND('Signed ranks test'!$F$6=$A53,'Signed ranks test'!$C$6&lt;=F53),F$3,"")</f>
        <v/>
      </c>
      <c r="N53" s="49" t="str">
        <f>IF(AND('Signed ranks test'!$F$6=$A53,'Signed ranks test'!$C$6&lt;=G53),G$3,"")</f>
        <v/>
      </c>
      <c r="O53" s="49" t="str">
        <f>IF(AND('Signed ranks test'!$F$6=$A53,'Signed ranks test'!$C$6&lt;=H53),H$3,"")</f>
        <v/>
      </c>
    </row>
    <row r="54" spans="1:15">
      <c r="A54" s="49">
        <v>54</v>
      </c>
      <c r="B54" s="49">
        <v>592</v>
      </c>
      <c r="C54" s="49">
        <v>550</v>
      </c>
      <c r="D54" s="49">
        <v>514</v>
      </c>
      <c r="E54" s="49">
        <v>473</v>
      </c>
      <c r="F54" s="49">
        <v>445</v>
      </c>
      <c r="G54" s="49">
        <v>420</v>
      </c>
      <c r="H54" s="49">
        <v>368</v>
      </c>
      <c r="I54" s="49" t="str">
        <f>IF(AND('Signed ranks test'!$F$6=$A54,'Signed ranks test'!$C$6&lt;=B54),B$3,"")</f>
        <v/>
      </c>
      <c r="J54" s="49" t="str">
        <f>IF(AND('Signed ranks test'!$F$6=$A54,'Signed ranks test'!$C$6&lt;=C54),C$3,"")</f>
        <v/>
      </c>
      <c r="K54" s="49" t="str">
        <f>IF(AND('Signed ranks test'!$F$6=$A54,'Signed ranks test'!$C$6&lt;=D54),D$3,"")</f>
        <v/>
      </c>
      <c r="L54" s="49" t="str">
        <f>IF(AND('Signed ranks test'!$F$6=$A54,'Signed ranks test'!$C$6&lt;=E54),E$3,"")</f>
        <v/>
      </c>
      <c r="M54" s="49" t="str">
        <f>IF(AND('Signed ranks test'!$F$6=$A54,'Signed ranks test'!$C$6&lt;=F54),F$3,"")</f>
        <v/>
      </c>
      <c r="N54" s="49" t="str">
        <f>IF(AND('Signed ranks test'!$F$6=$A54,'Signed ranks test'!$C$6&lt;=G54),G$3,"")</f>
        <v/>
      </c>
      <c r="O54" s="49" t="str">
        <f>IF(AND('Signed ranks test'!$F$6=$A54,'Signed ranks test'!$C$6&lt;=H54),H$3,"")</f>
        <v/>
      </c>
    </row>
    <row r="55" spans="1:15">
      <c r="A55" s="49">
        <v>55</v>
      </c>
      <c r="B55" s="49">
        <v>615</v>
      </c>
      <c r="C55" s="49">
        <v>573</v>
      </c>
      <c r="D55" s="49">
        <v>536</v>
      </c>
      <c r="E55" s="49">
        <v>493</v>
      </c>
      <c r="F55" s="49">
        <v>464</v>
      </c>
      <c r="G55" s="49">
        <v>438</v>
      </c>
      <c r="H55" s="49">
        <v>385</v>
      </c>
      <c r="I55" s="49" t="str">
        <f>IF(AND('Signed ranks test'!$F$6=$A55,'Signed ranks test'!$C$6&lt;=B55),B$3,"")</f>
        <v/>
      </c>
      <c r="J55" s="49" t="str">
        <f>IF(AND('Signed ranks test'!$F$6=$A55,'Signed ranks test'!$C$6&lt;=C55),C$3,"")</f>
        <v/>
      </c>
      <c r="K55" s="49" t="str">
        <f>IF(AND('Signed ranks test'!$F$6=$A55,'Signed ranks test'!$C$6&lt;=D55),D$3,"")</f>
        <v/>
      </c>
      <c r="L55" s="49" t="str">
        <f>IF(AND('Signed ranks test'!$F$6=$A55,'Signed ranks test'!$C$6&lt;=E55),E$3,"")</f>
        <v/>
      </c>
      <c r="M55" s="49" t="str">
        <f>IF(AND('Signed ranks test'!$F$6=$A55,'Signed ranks test'!$C$6&lt;=F55),F$3,"")</f>
        <v/>
      </c>
      <c r="N55" s="49" t="str">
        <f>IF(AND('Signed ranks test'!$F$6=$A55,'Signed ranks test'!$C$6&lt;=G55),G$3,"")</f>
        <v/>
      </c>
      <c r="O55" s="49" t="str">
        <f>IF(AND('Signed ranks test'!$F$6=$A55,'Signed ranks test'!$C$6&lt;=H55),H$3,"")</f>
        <v/>
      </c>
    </row>
    <row r="56" spans="1:15">
      <c r="A56" s="49">
        <v>56</v>
      </c>
      <c r="B56" s="49">
        <v>639</v>
      </c>
      <c r="C56" s="49">
        <v>595</v>
      </c>
      <c r="D56" s="49">
        <v>557</v>
      </c>
      <c r="E56" s="49">
        <v>514</v>
      </c>
      <c r="F56" s="49">
        <v>484</v>
      </c>
      <c r="G56" s="49">
        <v>457</v>
      </c>
      <c r="H56" s="49">
        <v>402</v>
      </c>
      <c r="I56" s="49" t="str">
        <f>IF(AND('Signed ranks test'!$F$6=$A56,'Signed ranks test'!$C$6&lt;=B56),B$3,"")</f>
        <v/>
      </c>
      <c r="J56" s="49" t="str">
        <f>IF(AND('Signed ranks test'!$F$6=$A56,'Signed ranks test'!$C$6&lt;=C56),C$3,"")</f>
        <v/>
      </c>
      <c r="K56" s="49" t="str">
        <f>IF(AND('Signed ranks test'!$F$6=$A56,'Signed ranks test'!$C$6&lt;=D56),D$3,"")</f>
        <v/>
      </c>
      <c r="L56" s="49" t="str">
        <f>IF(AND('Signed ranks test'!$F$6=$A56,'Signed ranks test'!$C$6&lt;=E56),E$3,"")</f>
        <v/>
      </c>
      <c r="M56" s="49" t="str">
        <f>IF(AND('Signed ranks test'!$F$6=$A56,'Signed ranks test'!$C$6&lt;=F56),F$3,"")</f>
        <v/>
      </c>
      <c r="N56" s="49" t="str">
        <f>IF(AND('Signed ranks test'!$F$6=$A56,'Signed ranks test'!$C$6&lt;=G56),G$3,"")</f>
        <v/>
      </c>
      <c r="O56" s="49" t="str">
        <f>IF(AND('Signed ranks test'!$F$6=$A56,'Signed ranks test'!$C$6&lt;=H56),H$3,"")</f>
        <v/>
      </c>
    </row>
    <row r="57" spans="1:15">
      <c r="A57" s="49">
        <v>57</v>
      </c>
      <c r="B57" s="49">
        <v>664</v>
      </c>
      <c r="C57" s="49">
        <v>618</v>
      </c>
      <c r="D57" s="49">
        <v>579</v>
      </c>
      <c r="E57" s="49">
        <v>535</v>
      </c>
      <c r="F57" s="49">
        <v>504</v>
      </c>
      <c r="G57" s="49">
        <v>477</v>
      </c>
      <c r="H57" s="49">
        <v>420</v>
      </c>
      <c r="I57" s="49" t="str">
        <f>IF(AND('Signed ranks test'!$F$6=$A57,'Signed ranks test'!$C$6&lt;=B57),B$3,"")</f>
        <v/>
      </c>
      <c r="J57" s="49" t="str">
        <f>IF(AND('Signed ranks test'!$F$6=$A57,'Signed ranks test'!$C$6&lt;=C57),C$3,"")</f>
        <v/>
      </c>
      <c r="K57" s="49" t="str">
        <f>IF(AND('Signed ranks test'!$F$6=$A57,'Signed ranks test'!$C$6&lt;=D57),D$3,"")</f>
        <v/>
      </c>
      <c r="L57" s="49" t="str">
        <f>IF(AND('Signed ranks test'!$F$6=$A57,'Signed ranks test'!$C$6&lt;=E57),E$3,"")</f>
        <v/>
      </c>
      <c r="M57" s="49" t="str">
        <f>IF(AND('Signed ranks test'!$F$6=$A57,'Signed ranks test'!$C$6&lt;=F57),F$3,"")</f>
        <v/>
      </c>
      <c r="N57" s="49" t="str">
        <f>IF(AND('Signed ranks test'!$F$6=$A57,'Signed ranks test'!$C$6&lt;=G57),G$3,"")</f>
        <v/>
      </c>
      <c r="O57" s="49" t="str">
        <f>IF(AND('Signed ranks test'!$F$6=$A57,'Signed ranks test'!$C$6&lt;=H57),H$3,"")</f>
        <v/>
      </c>
    </row>
    <row r="58" spans="1:15">
      <c r="A58" s="49">
        <v>58</v>
      </c>
      <c r="B58" s="49">
        <v>688</v>
      </c>
      <c r="C58" s="49">
        <v>642</v>
      </c>
      <c r="D58" s="49">
        <v>602</v>
      </c>
      <c r="E58" s="49">
        <v>556</v>
      </c>
      <c r="F58" s="49">
        <v>525</v>
      </c>
      <c r="G58" s="49">
        <v>497</v>
      </c>
      <c r="H58" s="49">
        <v>438</v>
      </c>
      <c r="I58" s="49" t="str">
        <f>IF(AND('Signed ranks test'!$F$6=$A58,'Signed ranks test'!$C$6&lt;=B58),B$3,"")</f>
        <v/>
      </c>
      <c r="J58" s="49" t="str">
        <f>IF(AND('Signed ranks test'!$F$6=$A58,'Signed ranks test'!$C$6&lt;=C58),C$3,"")</f>
        <v/>
      </c>
      <c r="K58" s="49" t="str">
        <f>IF(AND('Signed ranks test'!$F$6=$A58,'Signed ranks test'!$C$6&lt;=D58),D$3,"")</f>
        <v/>
      </c>
      <c r="L58" s="49" t="str">
        <f>IF(AND('Signed ranks test'!$F$6=$A58,'Signed ranks test'!$C$6&lt;=E58),E$3,"")</f>
        <v/>
      </c>
      <c r="M58" s="49" t="str">
        <f>IF(AND('Signed ranks test'!$F$6=$A58,'Signed ranks test'!$C$6&lt;=F58),F$3,"")</f>
        <v/>
      </c>
      <c r="N58" s="49" t="str">
        <f>IF(AND('Signed ranks test'!$F$6=$A58,'Signed ranks test'!$C$6&lt;=G58),G$3,"")</f>
        <v/>
      </c>
      <c r="O58" s="49" t="str">
        <f>IF(AND('Signed ranks test'!$F$6=$A58,'Signed ranks test'!$C$6&lt;=H58),H$3,"")</f>
        <v/>
      </c>
    </row>
    <row r="59" spans="1:15">
      <c r="A59" s="49">
        <v>59</v>
      </c>
      <c r="B59" s="49">
        <v>714</v>
      </c>
      <c r="C59" s="49">
        <v>666</v>
      </c>
      <c r="D59" s="49">
        <v>625</v>
      </c>
      <c r="E59" s="49">
        <v>578</v>
      </c>
      <c r="F59" s="49">
        <v>546</v>
      </c>
      <c r="G59" s="49">
        <v>517</v>
      </c>
      <c r="H59" s="49">
        <v>457</v>
      </c>
      <c r="I59" s="49" t="str">
        <f>IF(AND('Signed ranks test'!$F$6=$A59,'Signed ranks test'!$C$6&lt;=B59),B$3,"")</f>
        <v/>
      </c>
      <c r="J59" s="49" t="str">
        <f>IF(AND('Signed ranks test'!$F$6=$A59,'Signed ranks test'!$C$6&lt;=C59),C$3,"")</f>
        <v/>
      </c>
      <c r="K59" s="49" t="str">
        <f>IF(AND('Signed ranks test'!$F$6=$A59,'Signed ranks test'!$C$6&lt;=D59),D$3,"")</f>
        <v/>
      </c>
      <c r="L59" s="49" t="str">
        <f>IF(AND('Signed ranks test'!$F$6=$A59,'Signed ranks test'!$C$6&lt;=E59),E$3,"")</f>
        <v/>
      </c>
      <c r="M59" s="49" t="str">
        <f>IF(AND('Signed ranks test'!$F$6=$A59,'Signed ranks test'!$C$6&lt;=F59),F$3,"")</f>
        <v/>
      </c>
      <c r="N59" s="49" t="str">
        <f>IF(AND('Signed ranks test'!$F$6=$A59,'Signed ranks test'!$C$6&lt;=G59),G$3,"")</f>
        <v/>
      </c>
      <c r="O59" s="49" t="str">
        <f>IF(AND('Signed ranks test'!$F$6=$A59,'Signed ranks test'!$C$6&lt;=H59),H$3,"")</f>
        <v/>
      </c>
    </row>
    <row r="60" spans="1:15">
      <c r="A60" s="49">
        <v>60</v>
      </c>
      <c r="B60" s="49">
        <v>739</v>
      </c>
      <c r="C60" s="49">
        <v>690</v>
      </c>
      <c r="D60" s="49">
        <v>648</v>
      </c>
      <c r="E60" s="49">
        <v>600</v>
      </c>
      <c r="F60" s="49">
        <v>567</v>
      </c>
      <c r="G60" s="49">
        <v>537</v>
      </c>
      <c r="H60" s="49">
        <v>476</v>
      </c>
      <c r="I60" s="49" t="str">
        <f>IF(AND('Signed ranks test'!$F$6=$A60,'Signed ranks test'!$C$6&lt;=B60),B$3,"")</f>
        <v/>
      </c>
      <c r="J60" s="49" t="str">
        <f>IF(AND('Signed ranks test'!$F$6=$A60,'Signed ranks test'!$C$6&lt;=C60),C$3,"")</f>
        <v/>
      </c>
      <c r="K60" s="49" t="str">
        <f>IF(AND('Signed ranks test'!$F$6=$A60,'Signed ranks test'!$C$6&lt;=D60),D$3,"")</f>
        <v/>
      </c>
      <c r="L60" s="49" t="str">
        <f>IF(AND('Signed ranks test'!$F$6=$A60,'Signed ranks test'!$C$6&lt;=E60),E$3,"")</f>
        <v/>
      </c>
      <c r="M60" s="49" t="str">
        <f>IF(AND('Signed ranks test'!$F$6=$A60,'Signed ranks test'!$C$6&lt;=F60),F$3,"")</f>
        <v/>
      </c>
      <c r="N60" s="49" t="str">
        <f>IF(AND('Signed ranks test'!$F$6=$A60,'Signed ranks test'!$C$6&lt;=G60),G$3,"")</f>
        <v/>
      </c>
      <c r="O60" s="49" t="str">
        <f>IF(AND('Signed ranks test'!$F$6=$A60,'Signed ranks test'!$C$6&lt;=H60),H$3,"")</f>
        <v/>
      </c>
    </row>
    <row r="61" spans="1:15">
      <c r="A61" s="49">
        <v>61</v>
      </c>
      <c r="B61" s="49">
        <v>765</v>
      </c>
      <c r="C61" s="49">
        <v>715</v>
      </c>
      <c r="D61" s="49">
        <v>672</v>
      </c>
      <c r="E61" s="49">
        <v>623</v>
      </c>
      <c r="F61" s="49">
        <v>589</v>
      </c>
      <c r="G61" s="49">
        <v>558</v>
      </c>
      <c r="H61" s="49">
        <v>495</v>
      </c>
      <c r="I61" s="49" t="str">
        <f>IF(AND('Signed ranks test'!$F$6=$A61,'Signed ranks test'!$C$6&lt;=B61),B$3,"")</f>
        <v/>
      </c>
      <c r="J61" s="49" t="str">
        <f>IF(AND('Signed ranks test'!$F$6=$A61,'Signed ranks test'!$C$6&lt;=C61),C$3,"")</f>
        <v/>
      </c>
      <c r="K61" s="49" t="str">
        <f>IF(AND('Signed ranks test'!$F$6=$A61,'Signed ranks test'!$C$6&lt;=D61),D$3,"")</f>
        <v/>
      </c>
      <c r="L61" s="49" t="str">
        <f>IF(AND('Signed ranks test'!$F$6=$A61,'Signed ranks test'!$C$6&lt;=E61),E$3,"")</f>
        <v/>
      </c>
      <c r="M61" s="49" t="str">
        <f>IF(AND('Signed ranks test'!$F$6=$A61,'Signed ranks test'!$C$6&lt;=F61),F$3,"")</f>
        <v/>
      </c>
      <c r="N61" s="49" t="str">
        <f>IF(AND('Signed ranks test'!$F$6=$A61,'Signed ranks test'!$C$6&lt;=G61),G$3,"")</f>
        <v/>
      </c>
      <c r="O61" s="49" t="str">
        <f>IF(AND('Signed ranks test'!$F$6=$A61,'Signed ranks test'!$C$6&lt;=H61),H$3,"")</f>
        <v/>
      </c>
    </row>
    <row r="62" spans="1:15">
      <c r="A62" s="49">
        <v>62</v>
      </c>
      <c r="B62" s="49">
        <v>792</v>
      </c>
      <c r="C62" s="49">
        <v>741</v>
      </c>
      <c r="D62" s="49">
        <v>697</v>
      </c>
      <c r="E62" s="49">
        <v>646</v>
      </c>
      <c r="F62" s="49">
        <v>611</v>
      </c>
      <c r="G62" s="49">
        <v>580</v>
      </c>
      <c r="H62" s="49">
        <v>515</v>
      </c>
      <c r="I62" s="49" t="str">
        <f>IF(AND('Signed ranks test'!$F$6=$A62,'Signed ranks test'!$C$6&lt;=B62),B$3,"")</f>
        <v/>
      </c>
      <c r="J62" s="49" t="str">
        <f>IF(AND('Signed ranks test'!$F$6=$A62,'Signed ranks test'!$C$6&lt;=C62),C$3,"")</f>
        <v/>
      </c>
      <c r="K62" s="49" t="str">
        <f>IF(AND('Signed ranks test'!$F$6=$A62,'Signed ranks test'!$C$6&lt;=D62),D$3,"")</f>
        <v/>
      </c>
      <c r="L62" s="49" t="str">
        <f>IF(AND('Signed ranks test'!$F$6=$A62,'Signed ranks test'!$C$6&lt;=E62),E$3,"")</f>
        <v/>
      </c>
      <c r="M62" s="49" t="str">
        <f>IF(AND('Signed ranks test'!$F$6=$A62,'Signed ranks test'!$C$6&lt;=F62),F$3,"")</f>
        <v/>
      </c>
      <c r="N62" s="49" t="str">
        <f>IF(AND('Signed ranks test'!$F$6=$A62,'Signed ranks test'!$C$6&lt;=G62),G$3,"")</f>
        <v/>
      </c>
      <c r="O62" s="49" t="str">
        <f>IF(AND('Signed ranks test'!$F$6=$A62,'Signed ranks test'!$C$6&lt;=H62),H$3,"")</f>
        <v/>
      </c>
    </row>
    <row r="63" spans="1:15">
      <c r="A63" s="49">
        <v>63</v>
      </c>
      <c r="B63" s="49">
        <v>819</v>
      </c>
      <c r="C63" s="49">
        <v>767</v>
      </c>
      <c r="D63" s="49">
        <v>721</v>
      </c>
      <c r="E63" s="49">
        <v>669</v>
      </c>
      <c r="F63" s="49">
        <v>634</v>
      </c>
      <c r="G63" s="49">
        <v>602</v>
      </c>
      <c r="H63" s="49">
        <v>535</v>
      </c>
      <c r="I63" s="49" t="str">
        <f>IF(AND('Signed ranks test'!$F$6=$A63,'Signed ranks test'!$C$6&lt;=B63),B$3,"")</f>
        <v/>
      </c>
      <c r="J63" s="49" t="str">
        <f>IF(AND('Signed ranks test'!$F$6=$A63,'Signed ranks test'!$C$6&lt;=C63),C$3,"")</f>
        <v/>
      </c>
      <c r="K63" s="49" t="str">
        <f>IF(AND('Signed ranks test'!$F$6=$A63,'Signed ranks test'!$C$6&lt;=D63),D$3,"")</f>
        <v/>
      </c>
      <c r="L63" s="49" t="str">
        <f>IF(AND('Signed ranks test'!$F$6=$A63,'Signed ranks test'!$C$6&lt;=E63),E$3,"")</f>
        <v/>
      </c>
      <c r="M63" s="49" t="str">
        <f>IF(AND('Signed ranks test'!$F$6=$A63,'Signed ranks test'!$C$6&lt;=F63),F$3,"")</f>
        <v/>
      </c>
      <c r="N63" s="49" t="str">
        <f>IF(AND('Signed ranks test'!$F$6=$A63,'Signed ranks test'!$C$6&lt;=G63),G$3,"")</f>
        <v/>
      </c>
      <c r="O63" s="49" t="str">
        <f>IF(AND('Signed ranks test'!$F$6=$A63,'Signed ranks test'!$C$6&lt;=H63),H$3,"")</f>
        <v/>
      </c>
    </row>
    <row r="64" spans="1:15">
      <c r="A64" s="49">
        <v>64</v>
      </c>
      <c r="B64" s="49">
        <v>847</v>
      </c>
      <c r="C64" s="49">
        <v>793</v>
      </c>
      <c r="D64" s="49">
        <v>747</v>
      </c>
      <c r="E64" s="49">
        <v>693</v>
      </c>
      <c r="F64" s="49">
        <v>657</v>
      </c>
      <c r="G64" s="49">
        <v>624</v>
      </c>
      <c r="H64" s="49">
        <v>556</v>
      </c>
      <c r="I64" s="49" t="str">
        <f>IF(AND('Signed ranks test'!$F$6=$A64,'Signed ranks test'!$C$6&lt;=B64),B$3,"")</f>
        <v/>
      </c>
      <c r="J64" s="49" t="str">
        <f>IF(AND('Signed ranks test'!$F$6=$A64,'Signed ranks test'!$C$6&lt;=C64),C$3,"")</f>
        <v/>
      </c>
      <c r="K64" s="49" t="str">
        <f>IF(AND('Signed ranks test'!$F$6=$A64,'Signed ranks test'!$C$6&lt;=D64),D$3,"")</f>
        <v/>
      </c>
      <c r="L64" s="49" t="str">
        <f>IF(AND('Signed ranks test'!$F$6=$A64,'Signed ranks test'!$C$6&lt;=E64),E$3,"")</f>
        <v/>
      </c>
      <c r="M64" s="49" t="str">
        <f>IF(AND('Signed ranks test'!$F$6=$A64,'Signed ranks test'!$C$6&lt;=F64),F$3,"")</f>
        <v/>
      </c>
      <c r="N64" s="49" t="str">
        <f>IF(AND('Signed ranks test'!$F$6=$A64,'Signed ranks test'!$C$6&lt;=G64),G$3,"")</f>
        <v/>
      </c>
      <c r="O64" s="49" t="str">
        <f>IF(AND('Signed ranks test'!$F$6=$A64,'Signed ranks test'!$C$6&lt;=H64),H$3,"")</f>
        <v/>
      </c>
    </row>
    <row r="65" spans="1:15">
      <c r="A65" s="49">
        <v>65</v>
      </c>
      <c r="B65" s="49">
        <v>875</v>
      </c>
      <c r="C65" s="49">
        <v>820</v>
      </c>
      <c r="D65" s="49">
        <v>772</v>
      </c>
      <c r="E65" s="49">
        <v>718</v>
      </c>
      <c r="F65" s="49">
        <v>681</v>
      </c>
      <c r="G65" s="49">
        <v>647</v>
      </c>
      <c r="H65" s="49">
        <v>577</v>
      </c>
      <c r="I65" s="49" t="str">
        <f>IF(AND('Signed ranks test'!$F$6=$A65,'Signed ranks test'!$C$6&lt;=B65),B$3,"")</f>
        <v/>
      </c>
      <c r="J65" s="49" t="str">
        <f>IF(AND('Signed ranks test'!$F$6=$A65,'Signed ranks test'!$C$6&lt;=C65),C$3,"")</f>
        <v/>
      </c>
      <c r="K65" s="49" t="str">
        <f>IF(AND('Signed ranks test'!$F$6=$A65,'Signed ranks test'!$C$6&lt;=D65),D$3,"")</f>
        <v/>
      </c>
      <c r="L65" s="49" t="str">
        <f>IF(AND('Signed ranks test'!$F$6=$A65,'Signed ranks test'!$C$6&lt;=E65),E$3,"")</f>
        <v/>
      </c>
      <c r="M65" s="49" t="str">
        <f>IF(AND('Signed ranks test'!$F$6=$A65,'Signed ranks test'!$C$6&lt;=F65),F$3,"")</f>
        <v/>
      </c>
      <c r="N65" s="49" t="str">
        <f>IF(AND('Signed ranks test'!$F$6=$A65,'Signed ranks test'!$C$6&lt;=G65),G$3,"")</f>
        <v/>
      </c>
      <c r="O65" s="49" t="str">
        <f>IF(AND('Signed ranks test'!$F$6=$A65,'Signed ranks test'!$C$6&lt;=H65),H$3,"")</f>
        <v/>
      </c>
    </row>
    <row r="66" spans="1:15">
      <c r="A66" s="49">
        <v>66</v>
      </c>
      <c r="B66" s="49">
        <v>903</v>
      </c>
      <c r="C66" s="49">
        <v>847</v>
      </c>
      <c r="D66" s="49">
        <v>798</v>
      </c>
      <c r="E66" s="49">
        <v>742</v>
      </c>
      <c r="F66" s="49">
        <v>705</v>
      </c>
      <c r="G66" s="49">
        <v>670</v>
      </c>
      <c r="H66" s="49">
        <v>599</v>
      </c>
      <c r="I66" s="49" t="str">
        <f>IF(AND('Signed ranks test'!$F$6=$A66,'Signed ranks test'!$C$6&lt;=B66),B$3,"")</f>
        <v/>
      </c>
      <c r="J66" s="49" t="str">
        <f>IF(AND('Signed ranks test'!$F$6=$A66,'Signed ranks test'!$C$6&lt;=C66),C$3,"")</f>
        <v/>
      </c>
      <c r="K66" s="49" t="str">
        <f>IF(AND('Signed ranks test'!$F$6=$A66,'Signed ranks test'!$C$6&lt;=D66),D$3,"")</f>
        <v/>
      </c>
      <c r="L66" s="49" t="str">
        <f>IF(AND('Signed ranks test'!$F$6=$A66,'Signed ranks test'!$C$6&lt;=E66),E$3,"")</f>
        <v/>
      </c>
      <c r="M66" s="49" t="str">
        <f>IF(AND('Signed ranks test'!$F$6=$A66,'Signed ranks test'!$C$6&lt;=F66),F$3,"")</f>
        <v/>
      </c>
      <c r="N66" s="49" t="str">
        <f>IF(AND('Signed ranks test'!$F$6=$A66,'Signed ranks test'!$C$6&lt;=G66),G$3,"")</f>
        <v/>
      </c>
      <c r="O66" s="49" t="str">
        <f>IF(AND('Signed ranks test'!$F$6=$A66,'Signed ranks test'!$C$6&lt;=H66),H$3,"")</f>
        <v/>
      </c>
    </row>
    <row r="67" spans="1:15">
      <c r="A67" s="49">
        <v>67</v>
      </c>
      <c r="B67" s="49">
        <v>932</v>
      </c>
      <c r="C67" s="49">
        <v>875</v>
      </c>
      <c r="D67" s="49">
        <v>825</v>
      </c>
      <c r="E67" s="49">
        <v>768</v>
      </c>
      <c r="F67" s="49">
        <v>729</v>
      </c>
      <c r="G67" s="49">
        <v>694</v>
      </c>
      <c r="H67" s="49">
        <v>621</v>
      </c>
      <c r="I67" s="49" t="str">
        <f>IF(AND('Signed ranks test'!$F$6=$A67,'Signed ranks test'!$C$6&lt;=B67),B$3,"")</f>
        <v/>
      </c>
      <c r="J67" s="49" t="str">
        <f>IF(AND('Signed ranks test'!$F$6=$A67,'Signed ranks test'!$C$6&lt;=C67),C$3,"")</f>
        <v/>
      </c>
      <c r="K67" s="49" t="str">
        <f>IF(AND('Signed ranks test'!$F$6=$A67,'Signed ranks test'!$C$6&lt;=D67),D$3,"")</f>
        <v/>
      </c>
      <c r="L67" s="49" t="str">
        <f>IF(AND('Signed ranks test'!$F$6=$A67,'Signed ranks test'!$C$6&lt;=E67),E$3,"")</f>
        <v/>
      </c>
      <c r="M67" s="49" t="str">
        <f>IF(AND('Signed ranks test'!$F$6=$A67,'Signed ranks test'!$C$6&lt;=F67),F$3,"")</f>
        <v/>
      </c>
      <c r="N67" s="49" t="str">
        <f>IF(AND('Signed ranks test'!$F$6=$A67,'Signed ranks test'!$C$6&lt;=G67),G$3,"")</f>
        <v/>
      </c>
      <c r="O67" s="49" t="str">
        <f>IF(AND('Signed ranks test'!$F$6=$A67,'Signed ranks test'!$C$6&lt;=H67),H$3,"")</f>
        <v/>
      </c>
    </row>
    <row r="68" spans="1:15">
      <c r="A68" s="49">
        <v>68</v>
      </c>
      <c r="B68" s="49">
        <v>962</v>
      </c>
      <c r="C68" s="49">
        <v>903</v>
      </c>
      <c r="D68" s="49">
        <v>852</v>
      </c>
      <c r="E68" s="49">
        <v>793</v>
      </c>
      <c r="F68" s="49">
        <v>754</v>
      </c>
      <c r="G68" s="49">
        <v>718</v>
      </c>
      <c r="H68" s="49">
        <v>643</v>
      </c>
      <c r="I68" s="49" t="str">
        <f>IF(AND('Signed ranks test'!$F$6=$A68,'Signed ranks test'!$C$6&lt;=B68),B$3,"")</f>
        <v/>
      </c>
      <c r="J68" s="49" t="str">
        <f>IF(AND('Signed ranks test'!$F$6=$A68,'Signed ranks test'!$C$6&lt;=C68),C$3,"")</f>
        <v/>
      </c>
      <c r="K68" s="49" t="str">
        <f>IF(AND('Signed ranks test'!$F$6=$A68,'Signed ranks test'!$C$6&lt;=D68),D$3,"")</f>
        <v/>
      </c>
      <c r="L68" s="49" t="str">
        <f>IF(AND('Signed ranks test'!$F$6=$A68,'Signed ranks test'!$C$6&lt;=E68),E$3,"")</f>
        <v/>
      </c>
      <c r="M68" s="49" t="str">
        <f>IF(AND('Signed ranks test'!$F$6=$A68,'Signed ranks test'!$C$6&lt;=F68),F$3,"")</f>
        <v/>
      </c>
      <c r="N68" s="49" t="str">
        <f>IF(AND('Signed ranks test'!$F$6=$A68,'Signed ranks test'!$C$6&lt;=G68),G$3,"")</f>
        <v/>
      </c>
      <c r="O68" s="49" t="str">
        <f>IF(AND('Signed ranks test'!$F$6=$A68,'Signed ranks test'!$C$6&lt;=H68),H$3,"")</f>
        <v/>
      </c>
    </row>
    <row r="69" spans="1:15">
      <c r="A69" s="49">
        <v>69</v>
      </c>
      <c r="B69" s="49">
        <v>992</v>
      </c>
      <c r="C69" s="49">
        <v>931</v>
      </c>
      <c r="D69" s="49">
        <v>879</v>
      </c>
      <c r="E69" s="49">
        <v>819</v>
      </c>
      <c r="F69" s="49">
        <v>779</v>
      </c>
      <c r="G69" s="49">
        <v>742</v>
      </c>
      <c r="H69" s="49">
        <v>666</v>
      </c>
      <c r="I69" s="49" t="str">
        <f>IF(AND('Signed ranks test'!$F$6=$A69,'Signed ranks test'!$C$6&lt;=B69),B$3,"")</f>
        <v/>
      </c>
      <c r="J69" s="49" t="str">
        <f>IF(AND('Signed ranks test'!$F$6=$A69,'Signed ranks test'!$C$6&lt;=C69),C$3,"")</f>
        <v/>
      </c>
      <c r="K69" s="49" t="str">
        <f>IF(AND('Signed ranks test'!$F$6=$A69,'Signed ranks test'!$C$6&lt;=D69),D$3,"")</f>
        <v/>
      </c>
      <c r="L69" s="49" t="str">
        <f>IF(AND('Signed ranks test'!$F$6=$A69,'Signed ranks test'!$C$6&lt;=E69),E$3,"")</f>
        <v/>
      </c>
      <c r="M69" s="49" t="str">
        <f>IF(AND('Signed ranks test'!$F$6=$A69,'Signed ranks test'!$C$6&lt;=F69),F$3,"")</f>
        <v/>
      </c>
      <c r="N69" s="49" t="str">
        <f>IF(AND('Signed ranks test'!$F$6=$A69,'Signed ranks test'!$C$6&lt;=G69),G$3,"")</f>
        <v/>
      </c>
      <c r="O69" s="49" t="str">
        <f>IF(AND('Signed ranks test'!$F$6=$A69,'Signed ranks test'!$C$6&lt;=H69),H$3,"")</f>
        <v/>
      </c>
    </row>
    <row r="70" spans="1:15">
      <c r="A70" s="49">
        <v>70</v>
      </c>
      <c r="B70" s="49">
        <v>1022</v>
      </c>
      <c r="C70" s="49">
        <v>960</v>
      </c>
      <c r="D70" s="49">
        <v>907</v>
      </c>
      <c r="E70" s="49">
        <v>846</v>
      </c>
      <c r="F70" s="49">
        <v>805</v>
      </c>
      <c r="G70" s="49">
        <v>767</v>
      </c>
      <c r="H70" s="49">
        <v>689</v>
      </c>
      <c r="I70" s="49" t="str">
        <f>IF(AND('Signed ranks test'!$F$6=$A70,'Signed ranks test'!$C$6&lt;=B70),B$3,"")</f>
        <v/>
      </c>
      <c r="J70" s="49" t="str">
        <f>IF(AND('Signed ranks test'!$F$6=$A70,'Signed ranks test'!$C$6&lt;=C70),C$3,"")</f>
        <v/>
      </c>
      <c r="K70" s="49" t="str">
        <f>IF(AND('Signed ranks test'!$F$6=$A70,'Signed ranks test'!$C$6&lt;=D70),D$3,"")</f>
        <v/>
      </c>
      <c r="L70" s="49" t="str">
        <f>IF(AND('Signed ranks test'!$F$6=$A70,'Signed ranks test'!$C$6&lt;=E70),E$3,"")</f>
        <v/>
      </c>
      <c r="M70" s="49" t="str">
        <f>IF(AND('Signed ranks test'!$F$6=$A70,'Signed ranks test'!$C$6&lt;=F70),F$3,"")</f>
        <v/>
      </c>
      <c r="N70" s="49" t="str">
        <f>IF(AND('Signed ranks test'!$F$6=$A70,'Signed ranks test'!$C$6&lt;=G70),G$3,"")</f>
        <v/>
      </c>
      <c r="O70" s="49" t="str">
        <f>IF(AND('Signed ranks test'!$F$6=$A70,'Signed ranks test'!$C$6&lt;=H70),H$3,"")</f>
        <v/>
      </c>
    </row>
    <row r="71" spans="1:15">
      <c r="A71" s="49">
        <v>71</v>
      </c>
      <c r="B71" s="49">
        <v>1053</v>
      </c>
      <c r="C71" s="49">
        <v>990</v>
      </c>
      <c r="D71" s="49">
        <v>936</v>
      </c>
      <c r="E71" s="49">
        <v>873</v>
      </c>
      <c r="F71" s="49">
        <v>831</v>
      </c>
      <c r="G71" s="49">
        <v>792</v>
      </c>
      <c r="H71" s="49">
        <v>712</v>
      </c>
      <c r="I71" s="49" t="str">
        <f>IF(AND('Signed ranks test'!$F$6=$A71,'Signed ranks test'!$C$6&lt;=B71),B$3,"")</f>
        <v/>
      </c>
      <c r="J71" s="49" t="str">
        <f>IF(AND('Signed ranks test'!$F$6=$A71,'Signed ranks test'!$C$6&lt;=C71),C$3,"")</f>
        <v/>
      </c>
      <c r="K71" s="49" t="str">
        <f>IF(AND('Signed ranks test'!$F$6=$A71,'Signed ranks test'!$C$6&lt;=D71),D$3,"")</f>
        <v/>
      </c>
      <c r="L71" s="49" t="str">
        <f>IF(AND('Signed ranks test'!$F$6=$A71,'Signed ranks test'!$C$6&lt;=E71),E$3,"")</f>
        <v/>
      </c>
      <c r="M71" s="49" t="str">
        <f>IF(AND('Signed ranks test'!$F$6=$A71,'Signed ranks test'!$C$6&lt;=F71),F$3,"")</f>
        <v/>
      </c>
      <c r="N71" s="49" t="str">
        <f>IF(AND('Signed ranks test'!$F$6=$A71,'Signed ranks test'!$C$6&lt;=G71),G$3,"")</f>
        <v/>
      </c>
      <c r="O71" s="49" t="str">
        <f>IF(AND('Signed ranks test'!$F$6=$A71,'Signed ranks test'!$C$6&lt;=H71),H$3,"")</f>
        <v/>
      </c>
    </row>
    <row r="72" spans="1:15">
      <c r="A72" s="49">
        <v>72</v>
      </c>
      <c r="B72" s="49">
        <v>1084</v>
      </c>
      <c r="C72" s="49">
        <v>1020</v>
      </c>
      <c r="D72" s="49">
        <v>964</v>
      </c>
      <c r="E72" s="49">
        <v>901</v>
      </c>
      <c r="F72" s="49">
        <v>858</v>
      </c>
      <c r="G72" s="49">
        <v>818</v>
      </c>
      <c r="H72" s="49">
        <v>736</v>
      </c>
      <c r="I72" s="49" t="str">
        <f>IF(AND('Signed ranks test'!$F$6=$A72,'Signed ranks test'!$C$6&lt;=B72),B$3,"")</f>
        <v/>
      </c>
      <c r="J72" s="49" t="str">
        <f>IF(AND('Signed ranks test'!$F$6=$A72,'Signed ranks test'!$C$6&lt;=C72),C$3,"")</f>
        <v/>
      </c>
      <c r="K72" s="49" t="str">
        <f>IF(AND('Signed ranks test'!$F$6=$A72,'Signed ranks test'!$C$6&lt;=D72),D$3,"")</f>
        <v/>
      </c>
      <c r="L72" s="49" t="str">
        <f>IF(AND('Signed ranks test'!$F$6=$A72,'Signed ranks test'!$C$6&lt;=E72),E$3,"")</f>
        <v/>
      </c>
      <c r="M72" s="49" t="str">
        <f>IF(AND('Signed ranks test'!$F$6=$A72,'Signed ranks test'!$C$6&lt;=F72),F$3,"")</f>
        <v/>
      </c>
      <c r="N72" s="49" t="str">
        <f>IF(AND('Signed ranks test'!$F$6=$A72,'Signed ranks test'!$C$6&lt;=G72),G$3,"")</f>
        <v/>
      </c>
      <c r="O72" s="49" t="str">
        <f>IF(AND('Signed ranks test'!$F$6=$A72,'Signed ranks test'!$C$6&lt;=H72),H$3,"")</f>
        <v/>
      </c>
    </row>
    <row r="73" spans="1:15">
      <c r="A73" s="49">
        <v>73</v>
      </c>
      <c r="B73" s="49">
        <v>1116</v>
      </c>
      <c r="C73" s="49">
        <v>1050</v>
      </c>
      <c r="D73" s="49">
        <v>994</v>
      </c>
      <c r="E73" s="49">
        <v>928</v>
      </c>
      <c r="F73" s="49">
        <v>884</v>
      </c>
      <c r="G73" s="49">
        <v>844</v>
      </c>
      <c r="H73" s="49">
        <v>761</v>
      </c>
      <c r="I73" s="49" t="str">
        <f>IF(AND('Signed ranks test'!$F$6=$A73,'Signed ranks test'!$C$6&lt;=B73),B$3,"")</f>
        <v/>
      </c>
      <c r="J73" s="49" t="str">
        <f>IF(AND('Signed ranks test'!$F$6=$A73,'Signed ranks test'!$C$6&lt;=C73),C$3,"")</f>
        <v/>
      </c>
      <c r="K73" s="49" t="str">
        <f>IF(AND('Signed ranks test'!$F$6=$A73,'Signed ranks test'!$C$6&lt;=D73),D$3,"")</f>
        <v/>
      </c>
      <c r="L73" s="49" t="str">
        <f>IF(AND('Signed ranks test'!$F$6=$A73,'Signed ranks test'!$C$6&lt;=E73),E$3,"")</f>
        <v/>
      </c>
      <c r="M73" s="49" t="str">
        <f>IF(AND('Signed ranks test'!$F$6=$A73,'Signed ranks test'!$C$6&lt;=F73),F$3,"")</f>
        <v/>
      </c>
      <c r="N73" s="49" t="str">
        <f>IF(AND('Signed ranks test'!$F$6=$A73,'Signed ranks test'!$C$6&lt;=G73),G$3,"")</f>
        <v/>
      </c>
      <c r="O73" s="49" t="str">
        <f>IF(AND('Signed ranks test'!$F$6=$A73,'Signed ranks test'!$C$6&lt;=H73),H$3,"")</f>
        <v/>
      </c>
    </row>
    <row r="74" spans="1:15">
      <c r="A74" s="49">
        <v>74</v>
      </c>
      <c r="B74" s="49">
        <v>1148</v>
      </c>
      <c r="C74" s="49">
        <v>1081</v>
      </c>
      <c r="D74" s="49">
        <v>1023</v>
      </c>
      <c r="E74" s="49">
        <v>957</v>
      </c>
      <c r="F74" s="49">
        <v>912</v>
      </c>
      <c r="G74" s="49">
        <v>871</v>
      </c>
      <c r="H74" s="49">
        <v>786</v>
      </c>
      <c r="I74" s="49" t="str">
        <f>IF(AND('Signed ranks test'!$F$6=$A74,'Signed ranks test'!$C$6&lt;=B74),B$3,"")</f>
        <v/>
      </c>
      <c r="J74" s="49" t="str">
        <f>IF(AND('Signed ranks test'!$F$6=$A74,'Signed ranks test'!$C$6&lt;=C74),C$3,"")</f>
        <v/>
      </c>
      <c r="K74" s="49" t="str">
        <f>IF(AND('Signed ranks test'!$F$6=$A74,'Signed ranks test'!$C$6&lt;=D74),D$3,"")</f>
        <v/>
      </c>
      <c r="L74" s="49" t="str">
        <f>IF(AND('Signed ranks test'!$F$6=$A74,'Signed ranks test'!$C$6&lt;=E74),E$3,"")</f>
        <v/>
      </c>
      <c r="M74" s="49" t="str">
        <f>IF(AND('Signed ranks test'!$F$6=$A74,'Signed ranks test'!$C$6&lt;=F74),F$3,"")</f>
        <v/>
      </c>
      <c r="N74" s="49" t="str">
        <f>IF(AND('Signed ranks test'!$F$6=$A74,'Signed ranks test'!$C$6&lt;=G74),G$3,"")</f>
        <v/>
      </c>
      <c r="O74" s="49" t="str">
        <f>IF(AND('Signed ranks test'!$F$6=$A74,'Signed ranks test'!$C$6&lt;=H74),H$3,"")</f>
        <v/>
      </c>
    </row>
    <row r="75" spans="1:15">
      <c r="A75" s="49">
        <v>75</v>
      </c>
      <c r="B75" s="49">
        <v>1181</v>
      </c>
      <c r="C75" s="49">
        <v>1112</v>
      </c>
      <c r="D75" s="49">
        <v>1053</v>
      </c>
      <c r="E75" s="49">
        <v>986</v>
      </c>
      <c r="F75" s="49">
        <v>940</v>
      </c>
      <c r="G75" s="49">
        <v>898</v>
      </c>
      <c r="H75" s="49">
        <v>811</v>
      </c>
      <c r="I75" s="49" t="str">
        <f>IF(AND('Signed ranks test'!$F$6=$A75,'Signed ranks test'!$C$6&lt;=B75),B$3,"")</f>
        <v/>
      </c>
      <c r="J75" s="49" t="str">
        <f>IF(AND('Signed ranks test'!$F$6=$A75,'Signed ranks test'!$C$6&lt;=C75),C$3,"")</f>
        <v/>
      </c>
      <c r="K75" s="49" t="str">
        <f>IF(AND('Signed ranks test'!$F$6=$A75,'Signed ranks test'!$C$6&lt;=D75),D$3,"")</f>
        <v/>
      </c>
      <c r="L75" s="49" t="str">
        <f>IF(AND('Signed ranks test'!$F$6=$A75,'Signed ranks test'!$C$6&lt;=E75),E$3,"")</f>
        <v/>
      </c>
      <c r="M75" s="49" t="str">
        <f>IF(AND('Signed ranks test'!$F$6=$A75,'Signed ranks test'!$C$6&lt;=F75),F$3,"")</f>
        <v/>
      </c>
      <c r="N75" s="49" t="str">
        <f>IF(AND('Signed ranks test'!$F$6=$A75,'Signed ranks test'!$C$6&lt;=G75),G$3,"")</f>
        <v/>
      </c>
      <c r="O75" s="49" t="str">
        <f>IF(AND('Signed ranks test'!$F$6=$A75,'Signed ranks test'!$C$6&lt;=H75),H$3,"")</f>
        <v/>
      </c>
    </row>
    <row r="76" spans="1:15">
      <c r="A76" s="49">
        <v>76</v>
      </c>
      <c r="B76" s="49">
        <v>1214</v>
      </c>
      <c r="C76" s="49">
        <v>1144</v>
      </c>
      <c r="D76" s="49">
        <v>1084</v>
      </c>
      <c r="E76" s="49">
        <v>1015</v>
      </c>
      <c r="F76" s="49">
        <v>968</v>
      </c>
      <c r="G76" s="49">
        <v>925</v>
      </c>
      <c r="H76" s="49">
        <v>836</v>
      </c>
      <c r="I76" s="49" t="str">
        <f>IF(AND('Signed ranks test'!$F$6=$A76,'Signed ranks test'!$C$6&lt;=B76),B$3,"")</f>
        <v/>
      </c>
      <c r="J76" s="49" t="str">
        <f>IF(AND('Signed ranks test'!$F$6=$A76,'Signed ranks test'!$C$6&lt;=C76),C$3,"")</f>
        <v/>
      </c>
      <c r="K76" s="49" t="str">
        <f>IF(AND('Signed ranks test'!$F$6=$A76,'Signed ranks test'!$C$6&lt;=D76),D$3,"")</f>
        <v/>
      </c>
      <c r="L76" s="49" t="str">
        <f>IF(AND('Signed ranks test'!$F$6=$A76,'Signed ranks test'!$C$6&lt;=E76),E$3,"")</f>
        <v/>
      </c>
      <c r="M76" s="49" t="str">
        <f>IF(AND('Signed ranks test'!$F$6=$A76,'Signed ranks test'!$C$6&lt;=F76),F$3,"")</f>
        <v/>
      </c>
      <c r="N76" s="49" t="str">
        <f>IF(AND('Signed ranks test'!$F$6=$A76,'Signed ranks test'!$C$6&lt;=G76),G$3,"")</f>
        <v/>
      </c>
      <c r="O76" s="49" t="str">
        <f>IF(AND('Signed ranks test'!$F$6=$A76,'Signed ranks test'!$C$6&lt;=H76),H$3,"")</f>
        <v/>
      </c>
    </row>
    <row r="77" spans="1:15">
      <c r="A77" s="49">
        <v>77</v>
      </c>
      <c r="B77" s="49">
        <v>1247</v>
      </c>
      <c r="C77" s="49">
        <v>1176</v>
      </c>
      <c r="D77" s="49">
        <v>1115</v>
      </c>
      <c r="E77" s="49">
        <v>1044</v>
      </c>
      <c r="F77" s="49">
        <v>997</v>
      </c>
      <c r="G77" s="49">
        <v>953</v>
      </c>
      <c r="H77" s="49">
        <v>862</v>
      </c>
      <c r="I77" s="49" t="str">
        <f>IF(AND('Signed ranks test'!$F$6=$A77,'Signed ranks test'!$C$6&lt;=B77),B$3,"")</f>
        <v/>
      </c>
      <c r="J77" s="49" t="str">
        <f>IF(AND('Signed ranks test'!$F$6=$A77,'Signed ranks test'!$C$6&lt;=C77),C$3,"")</f>
        <v/>
      </c>
      <c r="K77" s="49" t="str">
        <f>IF(AND('Signed ranks test'!$F$6=$A77,'Signed ranks test'!$C$6&lt;=D77),D$3,"")</f>
        <v/>
      </c>
      <c r="L77" s="49" t="str">
        <f>IF(AND('Signed ranks test'!$F$6=$A77,'Signed ranks test'!$C$6&lt;=E77),E$3,"")</f>
        <v/>
      </c>
      <c r="M77" s="49" t="str">
        <f>IF(AND('Signed ranks test'!$F$6=$A77,'Signed ranks test'!$C$6&lt;=F77),F$3,"")</f>
        <v/>
      </c>
      <c r="N77" s="49" t="str">
        <f>IF(AND('Signed ranks test'!$F$6=$A77,'Signed ranks test'!$C$6&lt;=G77),G$3,"")</f>
        <v/>
      </c>
      <c r="O77" s="49" t="str">
        <f>IF(AND('Signed ranks test'!$F$6=$A77,'Signed ranks test'!$C$6&lt;=H77),H$3,"")</f>
        <v/>
      </c>
    </row>
    <row r="78" spans="1:15">
      <c r="A78" s="49">
        <v>78</v>
      </c>
      <c r="B78" s="49">
        <v>1282</v>
      </c>
      <c r="C78" s="49">
        <v>1209</v>
      </c>
      <c r="D78" s="49">
        <v>1147</v>
      </c>
      <c r="E78" s="49">
        <v>1075</v>
      </c>
      <c r="F78" s="49">
        <v>1026</v>
      </c>
      <c r="G78" s="49">
        <v>981</v>
      </c>
      <c r="H78" s="49">
        <v>889</v>
      </c>
      <c r="I78" s="49" t="str">
        <f>IF(AND('Signed ranks test'!$F$6=$A78,'Signed ranks test'!$C$6&lt;=B78),B$3,"")</f>
        <v/>
      </c>
      <c r="J78" s="49" t="str">
        <f>IF(AND('Signed ranks test'!$F$6=$A78,'Signed ranks test'!$C$6&lt;=C78),C$3,"")</f>
        <v/>
      </c>
      <c r="K78" s="49" t="str">
        <f>IF(AND('Signed ranks test'!$F$6=$A78,'Signed ranks test'!$C$6&lt;=D78),D$3,"")</f>
        <v/>
      </c>
      <c r="L78" s="49" t="str">
        <f>IF(AND('Signed ranks test'!$F$6=$A78,'Signed ranks test'!$C$6&lt;=E78),E$3,"")</f>
        <v/>
      </c>
      <c r="M78" s="49" t="str">
        <f>IF(AND('Signed ranks test'!$F$6=$A78,'Signed ranks test'!$C$6&lt;=F78),F$3,"")</f>
        <v/>
      </c>
      <c r="N78" s="49" t="str">
        <f>IF(AND('Signed ranks test'!$F$6=$A78,'Signed ranks test'!$C$6&lt;=G78),G$3,"")</f>
        <v/>
      </c>
      <c r="O78" s="49" t="str">
        <f>IF(AND('Signed ranks test'!$F$6=$A78,'Signed ranks test'!$C$6&lt;=H78),H$3,"")</f>
        <v/>
      </c>
    </row>
    <row r="79" spans="1:15">
      <c r="A79" s="49">
        <v>79</v>
      </c>
      <c r="B79" s="49">
        <v>1316</v>
      </c>
      <c r="C79" s="49">
        <v>1242</v>
      </c>
      <c r="D79" s="49">
        <v>1179</v>
      </c>
      <c r="E79" s="49">
        <v>1105</v>
      </c>
      <c r="F79" s="49">
        <v>1056</v>
      </c>
      <c r="G79" s="49">
        <v>1010</v>
      </c>
      <c r="H79" s="49">
        <v>916</v>
      </c>
      <c r="I79" s="49" t="str">
        <f>IF(AND('Signed ranks test'!$F$6=$A79,'Signed ranks test'!$C$6&lt;=B79),B$3,"")</f>
        <v/>
      </c>
      <c r="J79" s="49" t="str">
        <f>IF(AND('Signed ranks test'!$F$6=$A79,'Signed ranks test'!$C$6&lt;=C79),C$3,"")</f>
        <v/>
      </c>
      <c r="K79" s="49" t="str">
        <f>IF(AND('Signed ranks test'!$F$6=$A79,'Signed ranks test'!$C$6&lt;=D79),D$3,"")</f>
        <v/>
      </c>
      <c r="L79" s="49" t="str">
        <f>IF(AND('Signed ranks test'!$F$6=$A79,'Signed ranks test'!$C$6&lt;=E79),E$3,"")</f>
        <v/>
      </c>
      <c r="M79" s="49" t="str">
        <f>IF(AND('Signed ranks test'!$F$6=$A79,'Signed ranks test'!$C$6&lt;=F79),F$3,"")</f>
        <v/>
      </c>
      <c r="N79" s="49" t="str">
        <f>IF(AND('Signed ranks test'!$F$6=$A79,'Signed ranks test'!$C$6&lt;=G79),G$3,"")</f>
        <v/>
      </c>
      <c r="O79" s="49" t="str">
        <f>IF(AND('Signed ranks test'!$F$6=$A79,'Signed ranks test'!$C$6&lt;=H79),H$3,"")</f>
        <v/>
      </c>
    </row>
    <row r="80" spans="1:15">
      <c r="A80" s="49">
        <v>80</v>
      </c>
      <c r="B80" s="49">
        <v>1351</v>
      </c>
      <c r="C80" s="49">
        <v>1276</v>
      </c>
      <c r="D80" s="49">
        <v>1211</v>
      </c>
      <c r="E80" s="49">
        <v>1136</v>
      </c>
      <c r="F80" s="49">
        <v>1086</v>
      </c>
      <c r="G80" s="49">
        <v>1039</v>
      </c>
      <c r="H80" s="49">
        <v>943</v>
      </c>
      <c r="I80" s="49" t="str">
        <f>IF(AND('Signed ranks test'!$F$6=$A80,'Signed ranks test'!$C$6&lt;=B80),B$3,"")</f>
        <v/>
      </c>
      <c r="J80" s="49" t="str">
        <f>IF(AND('Signed ranks test'!$F$6=$A80,'Signed ranks test'!$C$6&lt;=C80),C$3,"")</f>
        <v/>
      </c>
      <c r="K80" s="49" t="str">
        <f>IF(AND('Signed ranks test'!$F$6=$A80,'Signed ranks test'!$C$6&lt;=D80),D$3,"")</f>
        <v/>
      </c>
      <c r="L80" s="49" t="str">
        <f>IF(AND('Signed ranks test'!$F$6=$A80,'Signed ranks test'!$C$6&lt;=E80),E$3,"")</f>
        <v/>
      </c>
      <c r="M80" s="49" t="str">
        <f>IF(AND('Signed ranks test'!$F$6=$A80,'Signed ranks test'!$C$6&lt;=F80),F$3,"")</f>
        <v/>
      </c>
      <c r="N80" s="49" t="str">
        <f>IF(AND('Signed ranks test'!$F$6=$A80,'Signed ranks test'!$C$6&lt;=G80),G$3,"")</f>
        <v/>
      </c>
      <c r="O80" s="49" t="str">
        <f>IF(AND('Signed ranks test'!$F$6=$A80,'Signed ranks test'!$C$6&lt;=H80),H$3,"")</f>
        <v/>
      </c>
    </row>
    <row r="81" spans="1:15">
      <c r="A81" s="49">
        <v>81</v>
      </c>
      <c r="B81" s="49">
        <v>1387</v>
      </c>
      <c r="C81" s="49">
        <v>1310</v>
      </c>
      <c r="D81" s="49">
        <v>1244</v>
      </c>
      <c r="E81" s="49">
        <v>1168</v>
      </c>
      <c r="F81" s="49">
        <v>1116</v>
      </c>
      <c r="G81" s="49">
        <v>1069</v>
      </c>
      <c r="H81" s="49">
        <v>971</v>
      </c>
      <c r="I81" s="49" t="str">
        <f>IF(AND('Signed ranks test'!$F$6=$A81,'Signed ranks test'!$C$6&lt;=B81),B$3,"")</f>
        <v/>
      </c>
      <c r="J81" s="49" t="str">
        <f>IF(AND('Signed ranks test'!$F$6=$A81,'Signed ranks test'!$C$6&lt;=C81),C$3,"")</f>
        <v/>
      </c>
      <c r="K81" s="49" t="str">
        <f>IF(AND('Signed ranks test'!$F$6=$A81,'Signed ranks test'!$C$6&lt;=D81),D$3,"")</f>
        <v/>
      </c>
      <c r="L81" s="49" t="str">
        <f>IF(AND('Signed ranks test'!$F$6=$A81,'Signed ranks test'!$C$6&lt;=E81),E$3,"")</f>
        <v/>
      </c>
      <c r="M81" s="49" t="str">
        <f>IF(AND('Signed ranks test'!$F$6=$A81,'Signed ranks test'!$C$6&lt;=F81),F$3,"")</f>
        <v/>
      </c>
      <c r="N81" s="49" t="str">
        <f>IF(AND('Signed ranks test'!$F$6=$A81,'Signed ranks test'!$C$6&lt;=G81),G$3,"")</f>
        <v/>
      </c>
      <c r="O81" s="49" t="str">
        <f>IF(AND('Signed ranks test'!$F$6=$A81,'Signed ranks test'!$C$6&lt;=H81),H$3,"")</f>
        <v/>
      </c>
    </row>
    <row r="82" spans="1:15">
      <c r="A82" s="49">
        <v>82</v>
      </c>
      <c r="B82" s="49">
        <v>1423</v>
      </c>
      <c r="C82" s="49">
        <v>1345</v>
      </c>
      <c r="D82" s="49">
        <v>1277</v>
      </c>
      <c r="E82" s="49">
        <v>1200</v>
      </c>
      <c r="F82" s="49">
        <v>1147</v>
      </c>
      <c r="G82" s="49">
        <v>1099</v>
      </c>
      <c r="H82" s="49">
        <v>999</v>
      </c>
      <c r="I82" s="49" t="str">
        <f>IF(AND('Signed ranks test'!$F$6=$A82,'Signed ranks test'!$C$6&lt;=B82),B$3,"")</f>
        <v/>
      </c>
      <c r="J82" s="49" t="str">
        <f>IF(AND('Signed ranks test'!$F$6=$A82,'Signed ranks test'!$C$6&lt;=C82),C$3,"")</f>
        <v/>
      </c>
      <c r="K82" s="49" t="str">
        <f>IF(AND('Signed ranks test'!$F$6=$A82,'Signed ranks test'!$C$6&lt;=D82),D$3,"")</f>
        <v/>
      </c>
      <c r="L82" s="49" t="str">
        <f>IF(AND('Signed ranks test'!$F$6=$A82,'Signed ranks test'!$C$6&lt;=E82),E$3,"")</f>
        <v/>
      </c>
      <c r="M82" s="49" t="str">
        <f>IF(AND('Signed ranks test'!$F$6=$A82,'Signed ranks test'!$C$6&lt;=F82),F$3,"")</f>
        <v/>
      </c>
      <c r="N82" s="49" t="str">
        <f>IF(AND('Signed ranks test'!$F$6=$A82,'Signed ranks test'!$C$6&lt;=G82),G$3,"")</f>
        <v/>
      </c>
      <c r="O82" s="49" t="str">
        <f>IF(AND('Signed ranks test'!$F$6=$A82,'Signed ranks test'!$C$6&lt;=H82),H$3,"")</f>
        <v/>
      </c>
    </row>
    <row r="83" spans="1:15">
      <c r="A83" s="49">
        <v>83</v>
      </c>
      <c r="B83" s="49">
        <v>1459</v>
      </c>
      <c r="C83" s="49">
        <v>1380</v>
      </c>
      <c r="D83" s="49">
        <v>1311</v>
      </c>
      <c r="E83" s="49">
        <v>1232</v>
      </c>
      <c r="F83" s="49">
        <v>1178</v>
      </c>
      <c r="G83" s="49">
        <v>1129</v>
      </c>
      <c r="H83" s="49">
        <v>1028</v>
      </c>
      <c r="I83" s="49" t="str">
        <f>IF(AND('Signed ranks test'!$F$6=$A83,'Signed ranks test'!$C$6&lt;=B83),B$3,"")</f>
        <v/>
      </c>
      <c r="J83" s="49" t="str">
        <f>IF(AND('Signed ranks test'!$F$6=$A83,'Signed ranks test'!$C$6&lt;=C83),C$3,"")</f>
        <v/>
      </c>
      <c r="K83" s="49" t="str">
        <f>IF(AND('Signed ranks test'!$F$6=$A83,'Signed ranks test'!$C$6&lt;=D83),D$3,"")</f>
        <v/>
      </c>
      <c r="L83" s="49" t="str">
        <f>IF(AND('Signed ranks test'!$F$6=$A83,'Signed ranks test'!$C$6&lt;=E83),E$3,"")</f>
        <v/>
      </c>
      <c r="M83" s="49" t="str">
        <f>IF(AND('Signed ranks test'!$F$6=$A83,'Signed ranks test'!$C$6&lt;=F83),F$3,"")</f>
        <v/>
      </c>
      <c r="N83" s="49" t="str">
        <f>IF(AND('Signed ranks test'!$F$6=$A83,'Signed ranks test'!$C$6&lt;=G83),G$3,"")</f>
        <v/>
      </c>
      <c r="O83" s="49" t="str">
        <f>IF(AND('Signed ranks test'!$F$6=$A83,'Signed ranks test'!$C$6&lt;=H83),H$3,"")</f>
        <v/>
      </c>
    </row>
    <row r="84" spans="1:15">
      <c r="A84" s="49">
        <v>84</v>
      </c>
      <c r="B84" s="49">
        <v>1496</v>
      </c>
      <c r="C84" s="49">
        <v>1415</v>
      </c>
      <c r="D84" s="49">
        <v>1345</v>
      </c>
      <c r="E84" s="49">
        <v>1265</v>
      </c>
      <c r="F84" s="49">
        <v>1210</v>
      </c>
      <c r="G84" s="49">
        <v>1160</v>
      </c>
      <c r="H84" s="49">
        <v>1057</v>
      </c>
      <c r="I84" s="49" t="str">
        <f>IF(AND('Signed ranks test'!$F$6=$A84,'Signed ranks test'!$C$6&lt;=B84),B$3,"")</f>
        <v/>
      </c>
      <c r="J84" s="49" t="str">
        <f>IF(AND('Signed ranks test'!$F$6=$A84,'Signed ranks test'!$C$6&lt;=C84),C$3,"")</f>
        <v/>
      </c>
      <c r="K84" s="49" t="str">
        <f>IF(AND('Signed ranks test'!$F$6=$A84,'Signed ranks test'!$C$6&lt;=D84),D$3,"")</f>
        <v/>
      </c>
      <c r="L84" s="49" t="str">
        <f>IF(AND('Signed ranks test'!$F$6=$A84,'Signed ranks test'!$C$6&lt;=E84),E$3,"")</f>
        <v/>
      </c>
      <c r="M84" s="49" t="str">
        <f>IF(AND('Signed ranks test'!$F$6=$A84,'Signed ranks test'!$C$6&lt;=F84),F$3,"")</f>
        <v/>
      </c>
      <c r="N84" s="49" t="str">
        <f>IF(AND('Signed ranks test'!$F$6=$A84,'Signed ranks test'!$C$6&lt;=G84),G$3,"")</f>
        <v/>
      </c>
      <c r="O84" s="49" t="str">
        <f>IF(AND('Signed ranks test'!$F$6=$A84,'Signed ranks test'!$C$6&lt;=H84),H$3,"")</f>
        <v/>
      </c>
    </row>
    <row r="85" spans="1:15">
      <c r="A85" s="49">
        <v>85</v>
      </c>
      <c r="B85" s="49">
        <v>1533</v>
      </c>
      <c r="C85" s="49">
        <v>1451</v>
      </c>
      <c r="D85" s="49">
        <v>1380</v>
      </c>
      <c r="E85" s="49">
        <v>1298</v>
      </c>
      <c r="F85" s="49">
        <v>1242</v>
      </c>
      <c r="G85" s="49">
        <v>1191</v>
      </c>
      <c r="H85" s="49">
        <v>1086</v>
      </c>
      <c r="I85" s="49" t="str">
        <f>IF(AND('Signed ranks test'!$F$6=$A85,'Signed ranks test'!$C$6&lt;=B85),B$3,"")</f>
        <v/>
      </c>
      <c r="J85" s="49" t="str">
        <f>IF(AND('Signed ranks test'!$F$6=$A85,'Signed ranks test'!$C$6&lt;=C85),C$3,"")</f>
        <v/>
      </c>
      <c r="K85" s="49" t="str">
        <f>IF(AND('Signed ranks test'!$F$6=$A85,'Signed ranks test'!$C$6&lt;=D85),D$3,"")</f>
        <v/>
      </c>
      <c r="L85" s="49" t="str">
        <f>IF(AND('Signed ranks test'!$F$6=$A85,'Signed ranks test'!$C$6&lt;=E85),E$3,"")</f>
        <v/>
      </c>
      <c r="M85" s="49" t="str">
        <f>IF(AND('Signed ranks test'!$F$6=$A85,'Signed ranks test'!$C$6&lt;=F85),F$3,"")</f>
        <v/>
      </c>
      <c r="N85" s="49" t="str">
        <f>IF(AND('Signed ranks test'!$F$6=$A85,'Signed ranks test'!$C$6&lt;=G85),G$3,"")</f>
        <v/>
      </c>
      <c r="O85" s="49" t="str">
        <f>IF(AND('Signed ranks test'!$F$6=$A85,'Signed ranks test'!$C$6&lt;=H85),H$3,"")</f>
        <v/>
      </c>
    </row>
    <row r="86" spans="1:15">
      <c r="A86" s="49">
        <v>86</v>
      </c>
      <c r="B86" s="49">
        <v>1571</v>
      </c>
      <c r="C86" s="49">
        <v>1487</v>
      </c>
      <c r="D86" s="49">
        <v>1415</v>
      </c>
      <c r="E86" s="49">
        <v>1332</v>
      </c>
      <c r="F86" s="49">
        <v>1275</v>
      </c>
      <c r="G86" s="49">
        <v>1223</v>
      </c>
      <c r="H86" s="49">
        <v>1116</v>
      </c>
      <c r="I86" s="49" t="str">
        <f>IF(AND('Signed ranks test'!$F$6=$A86,'Signed ranks test'!$C$6&lt;=B86),B$3,"")</f>
        <v/>
      </c>
      <c r="J86" s="49" t="str">
        <f>IF(AND('Signed ranks test'!$F$6=$A86,'Signed ranks test'!$C$6&lt;=C86),C$3,"")</f>
        <v/>
      </c>
      <c r="K86" s="49" t="str">
        <f>IF(AND('Signed ranks test'!$F$6=$A86,'Signed ranks test'!$C$6&lt;=D86),D$3,"")</f>
        <v/>
      </c>
      <c r="L86" s="49" t="str">
        <f>IF(AND('Signed ranks test'!$F$6=$A86,'Signed ranks test'!$C$6&lt;=E86),E$3,"")</f>
        <v/>
      </c>
      <c r="M86" s="49" t="str">
        <f>IF(AND('Signed ranks test'!$F$6=$A86,'Signed ranks test'!$C$6&lt;=F86),F$3,"")</f>
        <v/>
      </c>
      <c r="N86" s="49" t="str">
        <f>IF(AND('Signed ranks test'!$F$6=$A86,'Signed ranks test'!$C$6&lt;=G86),G$3,"")</f>
        <v/>
      </c>
      <c r="O86" s="49" t="str">
        <f>IF(AND('Signed ranks test'!$F$6=$A86,'Signed ranks test'!$C$6&lt;=H86),H$3,"")</f>
        <v/>
      </c>
    </row>
    <row r="87" spans="1:15">
      <c r="A87" s="49">
        <v>87</v>
      </c>
      <c r="B87" s="49">
        <v>1609</v>
      </c>
      <c r="C87" s="49">
        <v>1524</v>
      </c>
      <c r="D87" s="49">
        <v>1451</v>
      </c>
      <c r="E87" s="49">
        <v>1366</v>
      </c>
      <c r="F87" s="49">
        <v>1308</v>
      </c>
      <c r="G87" s="49">
        <v>1255</v>
      </c>
      <c r="H87" s="49">
        <v>1146</v>
      </c>
      <c r="I87" s="49" t="str">
        <f>IF(AND('Signed ranks test'!$F$6=$A87,'Signed ranks test'!$C$6&lt;=B87),B$3,"")</f>
        <v/>
      </c>
      <c r="J87" s="49" t="str">
        <f>IF(AND('Signed ranks test'!$F$6=$A87,'Signed ranks test'!$C$6&lt;=C87),C$3,"")</f>
        <v/>
      </c>
      <c r="K87" s="49" t="str">
        <f>IF(AND('Signed ranks test'!$F$6=$A87,'Signed ranks test'!$C$6&lt;=D87),D$3,"")</f>
        <v/>
      </c>
      <c r="L87" s="49" t="str">
        <f>IF(AND('Signed ranks test'!$F$6=$A87,'Signed ranks test'!$C$6&lt;=E87),E$3,"")</f>
        <v/>
      </c>
      <c r="M87" s="49" t="str">
        <f>IF(AND('Signed ranks test'!$F$6=$A87,'Signed ranks test'!$C$6&lt;=F87),F$3,"")</f>
        <v/>
      </c>
      <c r="N87" s="49" t="str">
        <f>IF(AND('Signed ranks test'!$F$6=$A87,'Signed ranks test'!$C$6&lt;=G87),G$3,"")</f>
        <v/>
      </c>
      <c r="O87" s="49" t="str">
        <f>IF(AND('Signed ranks test'!$F$6=$A87,'Signed ranks test'!$C$6&lt;=H87),H$3,"")</f>
        <v/>
      </c>
    </row>
    <row r="88" spans="1:15">
      <c r="A88" s="49">
        <v>88</v>
      </c>
      <c r="B88" s="49">
        <v>1648</v>
      </c>
      <c r="C88" s="49">
        <v>1561</v>
      </c>
      <c r="D88" s="49">
        <v>1487</v>
      </c>
      <c r="E88" s="49">
        <v>1400</v>
      </c>
      <c r="F88" s="49">
        <v>1342</v>
      </c>
      <c r="G88" s="49">
        <v>1288</v>
      </c>
      <c r="H88" s="49">
        <v>1177</v>
      </c>
      <c r="I88" s="49" t="str">
        <f>IF(AND('Signed ranks test'!$F$6=$A88,'Signed ranks test'!$C$6&lt;=B88),B$3,"")</f>
        <v/>
      </c>
      <c r="J88" s="49" t="str">
        <f>IF(AND('Signed ranks test'!$F$6=$A88,'Signed ranks test'!$C$6&lt;=C88),C$3,"")</f>
        <v/>
      </c>
      <c r="K88" s="49" t="str">
        <f>IF(AND('Signed ranks test'!$F$6=$A88,'Signed ranks test'!$C$6&lt;=D88),D$3,"")</f>
        <v/>
      </c>
      <c r="L88" s="49" t="str">
        <f>IF(AND('Signed ranks test'!$F$6=$A88,'Signed ranks test'!$C$6&lt;=E88),E$3,"")</f>
        <v/>
      </c>
      <c r="M88" s="49" t="str">
        <f>IF(AND('Signed ranks test'!$F$6=$A88,'Signed ranks test'!$C$6&lt;=F88),F$3,"")</f>
        <v/>
      </c>
      <c r="N88" s="49" t="str">
        <f>IF(AND('Signed ranks test'!$F$6=$A88,'Signed ranks test'!$C$6&lt;=G88),G$3,"")</f>
        <v/>
      </c>
      <c r="O88" s="49" t="str">
        <f>IF(AND('Signed ranks test'!$F$6=$A88,'Signed ranks test'!$C$6&lt;=H88),H$3,"")</f>
        <v/>
      </c>
    </row>
    <row r="89" spans="1:15">
      <c r="A89" s="49">
        <v>89</v>
      </c>
      <c r="B89" s="49">
        <v>1688</v>
      </c>
      <c r="C89" s="49">
        <v>1599</v>
      </c>
      <c r="D89" s="49">
        <v>1523</v>
      </c>
      <c r="E89" s="49">
        <v>1435</v>
      </c>
      <c r="F89" s="49">
        <v>1376</v>
      </c>
      <c r="G89" s="49">
        <v>1321</v>
      </c>
      <c r="H89" s="49">
        <v>1208</v>
      </c>
      <c r="I89" s="49" t="str">
        <f>IF(AND('Signed ranks test'!$F$6=$A89,'Signed ranks test'!$C$6&lt;=B89),B$3,"")</f>
        <v/>
      </c>
      <c r="J89" s="49" t="str">
        <f>IF(AND('Signed ranks test'!$F$6=$A89,'Signed ranks test'!$C$6&lt;=C89),C$3,"")</f>
        <v/>
      </c>
      <c r="K89" s="49" t="str">
        <f>IF(AND('Signed ranks test'!$F$6=$A89,'Signed ranks test'!$C$6&lt;=D89),D$3,"")</f>
        <v/>
      </c>
      <c r="L89" s="49" t="str">
        <f>IF(AND('Signed ranks test'!$F$6=$A89,'Signed ranks test'!$C$6&lt;=E89),E$3,"")</f>
        <v/>
      </c>
      <c r="M89" s="49" t="str">
        <f>IF(AND('Signed ranks test'!$F$6=$A89,'Signed ranks test'!$C$6&lt;=F89),F$3,"")</f>
        <v/>
      </c>
      <c r="N89" s="49" t="str">
        <f>IF(AND('Signed ranks test'!$F$6=$A89,'Signed ranks test'!$C$6&lt;=G89),G$3,"")</f>
        <v/>
      </c>
      <c r="O89" s="49" t="str">
        <f>IF(AND('Signed ranks test'!$F$6=$A89,'Signed ranks test'!$C$6&lt;=H89),H$3,"")</f>
        <v/>
      </c>
    </row>
    <row r="90" spans="1:15">
      <c r="A90" s="49">
        <v>90</v>
      </c>
      <c r="B90" s="49">
        <v>1727</v>
      </c>
      <c r="C90" s="49">
        <v>1638</v>
      </c>
      <c r="D90" s="49">
        <v>1560</v>
      </c>
      <c r="E90" s="49">
        <v>1471</v>
      </c>
      <c r="F90" s="49">
        <v>1410</v>
      </c>
      <c r="G90" s="49">
        <v>1355</v>
      </c>
      <c r="H90" s="49">
        <v>1240</v>
      </c>
      <c r="I90" s="49" t="str">
        <f>IF(AND('Signed ranks test'!$F$6=$A90,'Signed ranks test'!$C$6&lt;=B90),B$3,"")</f>
        <v/>
      </c>
      <c r="J90" s="49" t="str">
        <f>IF(AND('Signed ranks test'!$F$6=$A90,'Signed ranks test'!$C$6&lt;=C90),C$3,"")</f>
        <v/>
      </c>
      <c r="K90" s="49" t="str">
        <f>IF(AND('Signed ranks test'!$F$6=$A90,'Signed ranks test'!$C$6&lt;=D90),D$3,"")</f>
        <v/>
      </c>
      <c r="L90" s="49" t="str">
        <f>IF(AND('Signed ranks test'!$F$6=$A90,'Signed ranks test'!$C$6&lt;=E90),E$3,"")</f>
        <v/>
      </c>
      <c r="M90" s="49" t="str">
        <f>IF(AND('Signed ranks test'!$F$6=$A90,'Signed ranks test'!$C$6&lt;=F90),F$3,"")</f>
        <v/>
      </c>
      <c r="N90" s="49" t="str">
        <f>IF(AND('Signed ranks test'!$F$6=$A90,'Signed ranks test'!$C$6&lt;=G90),G$3,"")</f>
        <v/>
      </c>
      <c r="O90" s="49" t="str">
        <f>IF(AND('Signed ranks test'!$F$6=$A90,'Signed ranks test'!$C$6&lt;=H90),H$3,"")</f>
        <v/>
      </c>
    </row>
    <row r="91" spans="1:15">
      <c r="A91" s="49">
        <v>91</v>
      </c>
      <c r="B91" s="49">
        <v>1767</v>
      </c>
      <c r="C91" s="49">
        <v>1676</v>
      </c>
      <c r="D91" s="49">
        <v>1597</v>
      </c>
      <c r="E91" s="49">
        <v>1507</v>
      </c>
      <c r="F91" s="49">
        <v>1445</v>
      </c>
      <c r="G91" s="49">
        <v>1389</v>
      </c>
      <c r="H91" s="49">
        <v>1271</v>
      </c>
      <c r="I91" s="49" t="str">
        <f>IF(AND('Signed ranks test'!$F$6=$A91,'Signed ranks test'!$C$6&lt;=B91),B$3,"")</f>
        <v/>
      </c>
      <c r="J91" s="49" t="str">
        <f>IF(AND('Signed ranks test'!$F$6=$A91,'Signed ranks test'!$C$6&lt;=C91),C$3,"")</f>
        <v/>
      </c>
      <c r="K91" s="49" t="str">
        <f>IF(AND('Signed ranks test'!$F$6=$A91,'Signed ranks test'!$C$6&lt;=D91),D$3,"")</f>
        <v/>
      </c>
      <c r="L91" s="49" t="str">
        <f>IF(AND('Signed ranks test'!$F$6=$A91,'Signed ranks test'!$C$6&lt;=E91),E$3,"")</f>
        <v/>
      </c>
      <c r="M91" s="49" t="str">
        <f>IF(AND('Signed ranks test'!$F$6=$A91,'Signed ranks test'!$C$6&lt;=F91),F$3,"")</f>
        <v/>
      </c>
      <c r="N91" s="49" t="str">
        <f>IF(AND('Signed ranks test'!$F$6=$A91,'Signed ranks test'!$C$6&lt;=G91),G$3,"")</f>
        <v/>
      </c>
      <c r="O91" s="49" t="str">
        <f>IF(AND('Signed ranks test'!$F$6=$A91,'Signed ranks test'!$C$6&lt;=H91),H$3,"")</f>
        <v/>
      </c>
    </row>
    <row r="92" spans="1:15">
      <c r="A92" s="49">
        <v>92</v>
      </c>
      <c r="B92" s="49">
        <v>1808</v>
      </c>
      <c r="C92" s="49">
        <v>1715</v>
      </c>
      <c r="D92" s="49">
        <v>1635</v>
      </c>
      <c r="E92" s="49">
        <v>1543</v>
      </c>
      <c r="F92" s="49">
        <v>1480</v>
      </c>
      <c r="G92" s="49">
        <v>1423</v>
      </c>
      <c r="H92" s="49">
        <v>1304</v>
      </c>
      <c r="I92" s="49" t="str">
        <f>IF(AND('Signed ranks test'!$F$6=$A92,'Signed ranks test'!$C$6&lt;=B92),B$3,"")</f>
        <v/>
      </c>
      <c r="J92" s="49" t="str">
        <f>IF(AND('Signed ranks test'!$F$6=$A92,'Signed ranks test'!$C$6&lt;=C92),C$3,"")</f>
        <v/>
      </c>
      <c r="K92" s="49" t="str">
        <f>IF(AND('Signed ranks test'!$F$6=$A92,'Signed ranks test'!$C$6&lt;=D92),D$3,"")</f>
        <v/>
      </c>
      <c r="L92" s="49" t="str">
        <f>IF(AND('Signed ranks test'!$F$6=$A92,'Signed ranks test'!$C$6&lt;=E92),E$3,"")</f>
        <v/>
      </c>
      <c r="M92" s="49" t="str">
        <f>IF(AND('Signed ranks test'!$F$6=$A92,'Signed ranks test'!$C$6&lt;=F92),F$3,"")</f>
        <v/>
      </c>
      <c r="N92" s="49" t="str">
        <f>IF(AND('Signed ranks test'!$F$6=$A92,'Signed ranks test'!$C$6&lt;=G92),G$3,"")</f>
        <v/>
      </c>
      <c r="O92" s="49" t="str">
        <f>IF(AND('Signed ranks test'!$F$6=$A92,'Signed ranks test'!$C$6&lt;=H92),H$3,"")</f>
        <v/>
      </c>
    </row>
    <row r="93" spans="1:15">
      <c r="A93" s="49">
        <v>93</v>
      </c>
      <c r="B93" s="49">
        <v>1849</v>
      </c>
      <c r="C93" s="49">
        <v>1755</v>
      </c>
      <c r="D93" s="49">
        <v>1674</v>
      </c>
      <c r="E93" s="49">
        <v>1580</v>
      </c>
      <c r="F93" s="49">
        <v>1516</v>
      </c>
      <c r="G93" s="49">
        <v>1458</v>
      </c>
      <c r="H93" s="49">
        <v>1337</v>
      </c>
      <c r="I93" s="49" t="str">
        <f>IF(AND('Signed ranks test'!$F$6=$A93,'Signed ranks test'!$C$6&lt;=B93),B$3,"")</f>
        <v/>
      </c>
      <c r="J93" s="49" t="str">
        <f>IF(AND('Signed ranks test'!$F$6=$A93,'Signed ranks test'!$C$6&lt;=C93),C$3,"")</f>
        <v/>
      </c>
      <c r="K93" s="49" t="str">
        <f>IF(AND('Signed ranks test'!$F$6=$A93,'Signed ranks test'!$C$6&lt;=D93),D$3,"")</f>
        <v/>
      </c>
      <c r="L93" s="49" t="str">
        <f>IF(AND('Signed ranks test'!$F$6=$A93,'Signed ranks test'!$C$6&lt;=E93),E$3,"")</f>
        <v/>
      </c>
      <c r="M93" s="49" t="str">
        <f>IF(AND('Signed ranks test'!$F$6=$A93,'Signed ranks test'!$C$6&lt;=F93),F$3,"")</f>
        <v/>
      </c>
      <c r="N93" s="49" t="str">
        <f>IF(AND('Signed ranks test'!$F$6=$A93,'Signed ranks test'!$C$6&lt;=G93),G$3,"")</f>
        <v/>
      </c>
      <c r="O93" s="49" t="str">
        <f>IF(AND('Signed ranks test'!$F$6=$A93,'Signed ranks test'!$C$6&lt;=H93),H$3,"")</f>
        <v/>
      </c>
    </row>
    <row r="94" spans="1:15">
      <c r="A94" s="49">
        <v>94</v>
      </c>
      <c r="B94" s="49">
        <v>1891</v>
      </c>
      <c r="C94" s="49">
        <v>1795</v>
      </c>
      <c r="D94" s="49">
        <v>1712</v>
      </c>
      <c r="E94" s="49">
        <v>1617</v>
      </c>
      <c r="F94" s="49">
        <v>1552</v>
      </c>
      <c r="G94" s="49">
        <v>1493</v>
      </c>
      <c r="H94" s="49">
        <v>1370</v>
      </c>
      <c r="I94" s="49" t="str">
        <f>IF(AND('Signed ranks test'!$F$6=$A94,'Signed ranks test'!$C$6&lt;=B94),B$3,"")</f>
        <v/>
      </c>
      <c r="J94" s="49" t="str">
        <f>IF(AND('Signed ranks test'!$F$6=$A94,'Signed ranks test'!$C$6&lt;=C94),C$3,"")</f>
        <v/>
      </c>
      <c r="K94" s="49" t="str">
        <f>IF(AND('Signed ranks test'!$F$6=$A94,'Signed ranks test'!$C$6&lt;=D94),D$3,"")</f>
        <v/>
      </c>
      <c r="L94" s="49" t="str">
        <f>IF(AND('Signed ranks test'!$F$6=$A94,'Signed ranks test'!$C$6&lt;=E94),E$3,"")</f>
        <v/>
      </c>
      <c r="M94" s="49" t="str">
        <f>IF(AND('Signed ranks test'!$F$6=$A94,'Signed ranks test'!$C$6&lt;=F94),F$3,"")</f>
        <v/>
      </c>
      <c r="N94" s="49" t="str">
        <f>IF(AND('Signed ranks test'!$F$6=$A94,'Signed ranks test'!$C$6&lt;=G94),G$3,"")</f>
        <v/>
      </c>
      <c r="O94" s="49" t="str">
        <f>IF(AND('Signed ranks test'!$F$6=$A94,'Signed ranks test'!$C$6&lt;=H94),H$3,"")</f>
        <v/>
      </c>
    </row>
    <row r="95" spans="1:15">
      <c r="A95" s="49">
        <v>95</v>
      </c>
      <c r="B95" s="49">
        <v>1933</v>
      </c>
      <c r="C95" s="49">
        <v>1836</v>
      </c>
      <c r="D95" s="49">
        <v>1752</v>
      </c>
      <c r="E95" s="49">
        <v>1655</v>
      </c>
      <c r="F95" s="49">
        <v>1589</v>
      </c>
      <c r="G95" s="49">
        <v>1529</v>
      </c>
      <c r="H95" s="49">
        <v>1404</v>
      </c>
      <c r="I95" s="49" t="str">
        <f>IF(AND('Signed ranks test'!$F$6=$A95,'Signed ranks test'!$C$6&lt;=B95),B$3,"")</f>
        <v/>
      </c>
      <c r="J95" s="49" t="str">
        <f>IF(AND('Signed ranks test'!$F$6=$A95,'Signed ranks test'!$C$6&lt;=C95),C$3,"")</f>
        <v/>
      </c>
      <c r="K95" s="49" t="str">
        <f>IF(AND('Signed ranks test'!$F$6=$A95,'Signed ranks test'!$C$6&lt;=D95),D$3,"")</f>
        <v/>
      </c>
      <c r="L95" s="49" t="str">
        <f>IF(AND('Signed ranks test'!$F$6=$A95,'Signed ranks test'!$C$6&lt;=E95),E$3,"")</f>
        <v/>
      </c>
      <c r="M95" s="49" t="str">
        <f>IF(AND('Signed ranks test'!$F$6=$A95,'Signed ranks test'!$C$6&lt;=F95),F$3,"")</f>
        <v/>
      </c>
      <c r="N95" s="49" t="str">
        <f>IF(AND('Signed ranks test'!$F$6=$A95,'Signed ranks test'!$C$6&lt;=G95),G$3,"")</f>
        <v/>
      </c>
      <c r="O95" s="49" t="str">
        <f>IF(AND('Signed ranks test'!$F$6=$A95,'Signed ranks test'!$C$6&lt;=H95),H$3,"")</f>
        <v/>
      </c>
    </row>
    <row r="96" spans="1:15">
      <c r="A96" s="49">
        <v>96</v>
      </c>
      <c r="B96" s="49">
        <v>1976</v>
      </c>
      <c r="C96" s="49">
        <v>1877</v>
      </c>
      <c r="D96" s="49">
        <v>1791</v>
      </c>
      <c r="E96" s="49">
        <v>1693</v>
      </c>
      <c r="F96" s="49">
        <v>1626</v>
      </c>
      <c r="G96" s="49">
        <v>1565</v>
      </c>
      <c r="H96" s="49">
        <v>1438</v>
      </c>
      <c r="I96" s="49" t="str">
        <f>IF(AND('Signed ranks test'!$F$6=$A96,'Signed ranks test'!$C$6&lt;=B96),B$3,"")</f>
        <v/>
      </c>
      <c r="J96" s="49" t="str">
        <f>IF(AND('Signed ranks test'!$F$6=$A96,'Signed ranks test'!$C$6&lt;=C96),C$3,"")</f>
        <v/>
      </c>
      <c r="K96" s="49" t="str">
        <f>IF(AND('Signed ranks test'!$F$6=$A96,'Signed ranks test'!$C$6&lt;=D96),D$3,"")</f>
        <v/>
      </c>
      <c r="L96" s="49" t="str">
        <f>IF(AND('Signed ranks test'!$F$6=$A96,'Signed ranks test'!$C$6&lt;=E96),E$3,"")</f>
        <v/>
      </c>
      <c r="M96" s="49" t="str">
        <f>IF(AND('Signed ranks test'!$F$6=$A96,'Signed ranks test'!$C$6&lt;=F96),F$3,"")</f>
        <v/>
      </c>
      <c r="N96" s="49" t="str">
        <f>IF(AND('Signed ranks test'!$F$6=$A96,'Signed ranks test'!$C$6&lt;=G96),G$3,"")</f>
        <v/>
      </c>
      <c r="O96" s="49" t="str">
        <f>IF(AND('Signed ranks test'!$F$6=$A96,'Signed ranks test'!$C$6&lt;=H96),H$3,"")</f>
        <v/>
      </c>
    </row>
    <row r="97" spans="1:15">
      <c r="A97" s="49">
        <v>97</v>
      </c>
      <c r="B97" s="49">
        <v>2019</v>
      </c>
      <c r="C97" s="49">
        <v>1918</v>
      </c>
      <c r="D97" s="49">
        <v>1832</v>
      </c>
      <c r="E97" s="49">
        <v>1731</v>
      </c>
      <c r="F97" s="49">
        <v>1664</v>
      </c>
      <c r="G97" s="49">
        <v>1601</v>
      </c>
      <c r="H97" s="49">
        <v>1472</v>
      </c>
      <c r="I97" s="49" t="str">
        <f>IF(AND('Signed ranks test'!$F$6=$A97,'Signed ranks test'!$C$6&lt;=B97),B$3,"")</f>
        <v/>
      </c>
      <c r="J97" s="49" t="str">
        <f>IF(AND('Signed ranks test'!$F$6=$A97,'Signed ranks test'!$C$6&lt;=C97),C$3,"")</f>
        <v/>
      </c>
      <c r="K97" s="49" t="str">
        <f>IF(AND('Signed ranks test'!$F$6=$A97,'Signed ranks test'!$C$6&lt;=D97),D$3,"")</f>
        <v/>
      </c>
      <c r="L97" s="49" t="str">
        <f>IF(AND('Signed ranks test'!$F$6=$A97,'Signed ranks test'!$C$6&lt;=E97),E$3,"")</f>
        <v/>
      </c>
      <c r="M97" s="49" t="str">
        <f>IF(AND('Signed ranks test'!$F$6=$A97,'Signed ranks test'!$C$6&lt;=F97),F$3,"")</f>
        <v/>
      </c>
      <c r="N97" s="49" t="str">
        <f>IF(AND('Signed ranks test'!$F$6=$A97,'Signed ranks test'!$C$6&lt;=G97),G$3,"")</f>
        <v/>
      </c>
      <c r="O97" s="49" t="str">
        <f>IF(AND('Signed ranks test'!$F$6=$A97,'Signed ranks test'!$C$6&lt;=H97),H$3,"")</f>
        <v/>
      </c>
    </row>
    <row r="98" spans="1:15">
      <c r="A98" s="49">
        <v>98</v>
      </c>
      <c r="B98" s="49">
        <v>2062</v>
      </c>
      <c r="C98" s="49">
        <v>1960</v>
      </c>
      <c r="D98" s="49">
        <v>1872</v>
      </c>
      <c r="E98" s="49">
        <v>1770</v>
      </c>
      <c r="F98" s="49">
        <v>1702</v>
      </c>
      <c r="G98" s="49">
        <v>1638</v>
      </c>
      <c r="H98" s="49">
        <v>1507</v>
      </c>
      <c r="I98" s="49" t="str">
        <f>IF(AND('Signed ranks test'!$F$6=$A98,'Signed ranks test'!$C$6&lt;=B98),B$3,"")</f>
        <v/>
      </c>
      <c r="J98" s="49" t="str">
        <f>IF(AND('Signed ranks test'!$F$6=$A98,'Signed ranks test'!$C$6&lt;=C98),C$3,"")</f>
        <v/>
      </c>
      <c r="K98" s="49" t="str">
        <f>IF(AND('Signed ranks test'!$F$6=$A98,'Signed ranks test'!$C$6&lt;=D98),D$3,"")</f>
        <v/>
      </c>
      <c r="L98" s="49" t="str">
        <f>IF(AND('Signed ranks test'!$F$6=$A98,'Signed ranks test'!$C$6&lt;=E98),E$3,"")</f>
        <v/>
      </c>
      <c r="M98" s="49" t="str">
        <f>IF(AND('Signed ranks test'!$F$6=$A98,'Signed ranks test'!$C$6&lt;=F98),F$3,"")</f>
        <v/>
      </c>
      <c r="N98" s="49" t="str">
        <f>IF(AND('Signed ranks test'!$F$6=$A98,'Signed ranks test'!$C$6&lt;=G98),G$3,"")</f>
        <v/>
      </c>
      <c r="O98" s="49" t="str">
        <f>IF(AND('Signed ranks test'!$F$6=$A98,'Signed ranks test'!$C$6&lt;=H98),H$3,"")</f>
        <v/>
      </c>
    </row>
    <row r="99" spans="1:15">
      <c r="A99" s="49">
        <v>99</v>
      </c>
      <c r="B99" s="49">
        <v>2106</v>
      </c>
      <c r="C99" s="49">
        <v>2003</v>
      </c>
      <c r="D99" s="49">
        <v>1913</v>
      </c>
      <c r="E99" s="49">
        <v>1810</v>
      </c>
      <c r="F99" s="49">
        <v>1740</v>
      </c>
      <c r="G99" s="49">
        <v>1676</v>
      </c>
      <c r="H99" s="49">
        <v>1543</v>
      </c>
      <c r="I99" s="49" t="str">
        <f>IF(AND('Signed ranks test'!$F$6=$A99,'Signed ranks test'!$C$6&lt;=B99),B$3,"")</f>
        <v/>
      </c>
      <c r="J99" s="49" t="str">
        <f>IF(AND('Signed ranks test'!$F$6=$A99,'Signed ranks test'!$C$6&lt;=C99),C$3,"")</f>
        <v/>
      </c>
      <c r="K99" s="49" t="str">
        <f>IF(AND('Signed ranks test'!$F$6=$A99,'Signed ranks test'!$C$6&lt;=D99),D$3,"")</f>
        <v/>
      </c>
      <c r="L99" s="49" t="str">
        <f>IF(AND('Signed ranks test'!$F$6=$A99,'Signed ranks test'!$C$6&lt;=E99),E$3,"")</f>
        <v/>
      </c>
      <c r="M99" s="49" t="str">
        <f>IF(AND('Signed ranks test'!$F$6=$A99,'Signed ranks test'!$C$6&lt;=F99),F$3,"")</f>
        <v/>
      </c>
      <c r="N99" s="49" t="str">
        <f>IF(AND('Signed ranks test'!$F$6=$A99,'Signed ranks test'!$C$6&lt;=G99),G$3,"")</f>
        <v/>
      </c>
      <c r="O99" s="49" t="str">
        <f>IF(AND('Signed ranks test'!$F$6=$A99,'Signed ranks test'!$C$6&lt;=H99),H$3,"")</f>
        <v/>
      </c>
    </row>
    <row r="100" spans="1:15">
      <c r="A100" s="49">
        <v>100</v>
      </c>
      <c r="B100" s="49">
        <v>2151</v>
      </c>
      <c r="C100" s="49">
        <v>2045</v>
      </c>
      <c r="D100" s="49">
        <v>1955</v>
      </c>
      <c r="E100" s="49">
        <v>1850</v>
      </c>
      <c r="F100" s="49">
        <v>1779</v>
      </c>
      <c r="G100" s="49">
        <v>1714</v>
      </c>
      <c r="H100" s="49">
        <v>1578</v>
      </c>
      <c r="I100" s="49" t="str">
        <f>IF(AND('Signed ranks test'!$F$6=$A100,'Signed ranks test'!$C$6&lt;=B100),B$3,"")</f>
        <v/>
      </c>
      <c r="J100" s="49" t="str">
        <f>IF(AND('Signed ranks test'!$F$6=$A100,'Signed ranks test'!$C$6&lt;=C100),C$3,"")</f>
        <v/>
      </c>
      <c r="K100" s="49" t="str">
        <f>IF(AND('Signed ranks test'!$F$6=$A100,'Signed ranks test'!$C$6&lt;=D100),D$3,"")</f>
        <v/>
      </c>
      <c r="L100" s="49" t="str">
        <f>IF(AND('Signed ranks test'!$F$6=$A100,'Signed ranks test'!$C$6&lt;=E100),E$3,"")</f>
        <v/>
      </c>
      <c r="M100" s="49" t="str">
        <f>IF(AND('Signed ranks test'!$F$6=$A100,'Signed ranks test'!$C$6&lt;=F100),F$3,"")</f>
        <v/>
      </c>
      <c r="N100" s="49" t="str">
        <f>IF(AND('Signed ranks test'!$F$6=$A100,'Signed ranks test'!$C$6&lt;=G100),G$3,"")</f>
        <v/>
      </c>
      <c r="O100" s="49" t="str">
        <f>IF(AND('Signed ranks test'!$F$6=$A100,'Signed ranks test'!$C$6&lt;=H100),H$3,"")</f>
        <v/>
      </c>
    </row>
  </sheetData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1012"/>
  <sheetViews>
    <sheetView workbookViewId="0">
      <selection activeCell="D20" sqref="D20"/>
    </sheetView>
  </sheetViews>
  <sheetFormatPr defaultColWidth="9.1640625" defaultRowHeight="15"/>
  <cols>
    <col min="1" max="1" width="19.1640625" style="48" customWidth="1"/>
    <col min="2" max="3" width="10.83203125" style="48" customWidth="1"/>
    <col min="4" max="8" width="10.83203125" style="43" customWidth="1"/>
    <col min="9" max="9" width="35.83203125" style="43" bestFit="1" customWidth="1"/>
    <col min="10" max="256" width="11.44140625" style="49" customWidth="1"/>
    <col min="257" max="16384" width="9.1640625" style="49"/>
  </cols>
  <sheetData>
    <row r="1" spans="1:10" s="42" customFormat="1" ht="18" customHeight="1">
      <c r="A1" s="41" t="s">
        <v>76</v>
      </c>
      <c r="B1" s="41"/>
      <c r="C1" s="41"/>
      <c r="D1" s="41"/>
      <c r="E1" s="41"/>
      <c r="F1" s="41"/>
      <c r="G1" s="41"/>
      <c r="H1" s="41"/>
      <c r="I1" s="41"/>
    </row>
    <row r="2" spans="1:10" s="42" customFormat="1" ht="18" customHeight="1">
      <c r="A2" s="41" t="s">
        <v>77</v>
      </c>
      <c r="B2" s="41"/>
      <c r="C2" s="41"/>
      <c r="D2" s="41"/>
      <c r="E2" s="41"/>
      <c r="F2" s="41"/>
      <c r="G2" s="41"/>
      <c r="H2" s="41"/>
      <c r="I2" s="41"/>
    </row>
    <row r="3" spans="1:10" s="42" customFormat="1" ht="18" customHeight="1">
      <c r="A3" s="41" t="s">
        <v>42</v>
      </c>
      <c r="B3" s="41"/>
      <c r="C3" s="41"/>
      <c r="D3" s="41"/>
      <c r="E3" s="41"/>
      <c r="F3" s="41"/>
      <c r="G3" s="41"/>
      <c r="H3" s="41"/>
      <c r="I3" s="41"/>
    </row>
    <row r="4" spans="1:10" s="42" customFormat="1" ht="18" customHeight="1">
      <c r="A4" s="41" t="s">
        <v>43</v>
      </c>
      <c r="B4" s="41"/>
      <c r="C4" s="41"/>
      <c r="D4" s="41"/>
      <c r="E4" s="41"/>
      <c r="F4" s="41"/>
      <c r="G4" s="41"/>
      <c r="H4" s="41"/>
      <c r="I4" s="41"/>
    </row>
    <row r="5" spans="1:10" s="44" customFormat="1" ht="18" customHeight="1" thickBot="1">
      <c r="A5" s="43"/>
      <c r="B5" s="43"/>
      <c r="C5" s="43"/>
      <c r="D5" s="43"/>
      <c r="E5" s="43"/>
      <c r="F5" s="43"/>
      <c r="G5" s="43"/>
      <c r="H5" s="43"/>
      <c r="I5" s="43"/>
    </row>
    <row r="6" spans="1:10" s="44" customFormat="1" ht="18" customHeight="1" thickBot="1">
      <c r="A6" s="43"/>
      <c r="B6" s="45" t="s">
        <v>44</v>
      </c>
      <c r="C6" s="46">
        <f>MIN(SUM(G13:G1012),SUM(H13:H1012))</f>
        <v>47</v>
      </c>
      <c r="D6" s="43"/>
      <c r="E6" s="47" t="s">
        <v>45</v>
      </c>
      <c r="F6" s="43">
        <f>COUNT(E13:E1012)</f>
        <v>33</v>
      </c>
      <c r="G6" s="43"/>
      <c r="H6" s="43"/>
      <c r="I6" s="43"/>
    </row>
    <row r="7" spans="1:10" s="44" customFormat="1" ht="18" customHeight="1" thickBot="1">
      <c r="A7" s="43"/>
      <c r="B7" s="45"/>
      <c r="C7" s="43"/>
      <c r="D7" s="43"/>
      <c r="E7" s="47"/>
      <c r="F7" s="43"/>
      <c r="G7" s="43"/>
      <c r="H7" s="43"/>
      <c r="I7" s="43"/>
    </row>
    <row r="8" spans="1:10" s="44" customFormat="1" ht="18" customHeight="1" thickBot="1">
      <c r="A8" s="43"/>
      <c r="B8" s="45" t="s">
        <v>129</v>
      </c>
      <c r="C8" s="46">
        <f>F6</f>
        <v>33</v>
      </c>
      <c r="D8" s="43"/>
      <c r="E8" s="47"/>
      <c r="F8" s="43"/>
      <c r="G8" s="43"/>
      <c r="H8" s="43"/>
      <c r="I8" s="43"/>
    </row>
    <row r="9" spans="1:10" s="44" customFormat="1" ht="18" customHeight="1" thickBot="1">
      <c r="A9" s="43"/>
      <c r="B9" s="45"/>
      <c r="C9" s="43"/>
      <c r="D9" s="43"/>
      <c r="E9" s="47"/>
      <c r="F9" s="43" t="s">
        <v>46</v>
      </c>
      <c r="G9" s="43"/>
      <c r="H9" s="43"/>
      <c r="I9" s="115" t="s">
        <v>80</v>
      </c>
      <c r="J9" s="116" t="str">
        <f>IF(C10&lt;0.05,"yes",(IF(C10="P &lt; 0.001","yes",(IF(C10="0.001 &lt; P &lt; 0.005","yes","no")))))</f>
        <v>yes</v>
      </c>
    </row>
    <row r="10" spans="1:10" s="44" customFormat="1" ht="18" customHeight="1" thickBot="1">
      <c r="A10" s="43"/>
      <c r="B10" s="45" t="s">
        <v>47</v>
      </c>
      <c r="C10" s="92" t="str">
        <f>IF(F6&lt;=100,Sheet2!I2,G10)</f>
        <v>P &lt; 0.001</v>
      </c>
      <c r="D10" s="93"/>
      <c r="E10" s="47"/>
      <c r="F10" s="43">
        <f>(C6-(F6*(F6+1))/4)/SQRT(F6*(F6+0.5)*(F6+1)/12)</f>
        <v>-4.1721381055302862</v>
      </c>
      <c r="G10" s="43">
        <f>TDIST(ABS(F10),10000,2)</f>
        <v>3.0430574267870621E-5</v>
      </c>
      <c r="H10" s="43"/>
    </row>
    <row r="11" spans="1:10" ht="18" customHeight="1"/>
    <row r="12" spans="1:10">
      <c r="B12" s="94" t="s">
        <v>78</v>
      </c>
      <c r="C12" s="94" t="s">
        <v>79</v>
      </c>
      <c r="D12" s="43" t="s">
        <v>183</v>
      </c>
      <c r="E12" s="43" t="s">
        <v>48</v>
      </c>
      <c r="F12" s="43" t="s">
        <v>49</v>
      </c>
      <c r="G12" s="43" t="s">
        <v>50</v>
      </c>
      <c r="H12" s="43" t="s">
        <v>51</v>
      </c>
    </row>
    <row r="13" spans="1:10">
      <c r="B13" s="49">
        <f>Data!R3</f>
        <v>58.000000000000007</v>
      </c>
      <c r="C13" s="49">
        <f>Data!AJ3</f>
        <v>63</v>
      </c>
      <c r="D13" s="43">
        <f>C13-B13</f>
        <v>4.9999999999999929</v>
      </c>
      <c r="E13" s="43">
        <f>IF(AND(COUNT(B13:C13)=2,B13&lt;&gt;C13),ABS(B13-C13),"")</f>
        <v>4.9999999999999929</v>
      </c>
      <c r="F13" s="43">
        <f>IF(ISNUMBER(E13),AVERAGE(RANK(E13, E$13:E$1012, 1), 1+COUNT(E$13:E$1012)-RANK(E13, E$13:E$1012, 0)),"")</f>
        <v>29</v>
      </c>
      <c r="G13" s="43" t="str">
        <f t="shared" ref="G13:G76" si="0">IF(B13&gt;C13,F13,"")</f>
        <v/>
      </c>
      <c r="H13" s="43">
        <f t="shared" ref="H13:H76" si="1">IF(B13&lt;C13,F13,"")</f>
        <v>29</v>
      </c>
    </row>
    <row r="14" spans="1:10">
      <c r="B14" s="49">
        <f>Data!R4</f>
        <v>49</v>
      </c>
      <c r="C14" s="49">
        <f>Data!AJ4</f>
        <v>55</v>
      </c>
      <c r="D14" s="43">
        <f t="shared" ref="D14:D77" si="2">C14-B14</f>
        <v>6</v>
      </c>
      <c r="E14" s="43">
        <f t="shared" ref="E14:E77" si="3">IF(AND(COUNT(B14:C14)=2,B14&lt;&gt;C14),ABS(B14-C14),"")</f>
        <v>6</v>
      </c>
      <c r="F14" s="43">
        <f t="shared" ref="F14:F77" si="4">IF(ISNUMBER(E14),AVERAGE(RANK(E14, E$13:E$1012, 1), 1+COUNT(E$13:E$1012)-RANK(E14, E$13:E$1012, 0)),"")</f>
        <v>30.5</v>
      </c>
      <c r="G14" s="43" t="str">
        <f t="shared" si="0"/>
        <v/>
      </c>
      <c r="H14" s="43">
        <f t="shared" si="1"/>
        <v>30.5</v>
      </c>
    </row>
    <row r="15" spans="1:10">
      <c r="B15" s="49">
        <f>Data!R5</f>
        <v>57</v>
      </c>
      <c r="C15" s="49">
        <f>Data!AJ5</f>
        <v>58.000000000000007</v>
      </c>
      <c r="D15" s="43">
        <f t="shared" si="2"/>
        <v>1.0000000000000071</v>
      </c>
      <c r="E15" s="43">
        <f t="shared" si="3"/>
        <v>1.0000000000000071</v>
      </c>
      <c r="F15" s="43">
        <f t="shared" si="4"/>
        <v>9.5</v>
      </c>
      <c r="G15" s="43" t="str">
        <f t="shared" si="0"/>
        <v/>
      </c>
      <c r="H15" s="43">
        <f t="shared" si="1"/>
        <v>9.5</v>
      </c>
    </row>
    <row r="16" spans="1:10" s="43" customFormat="1">
      <c r="A16" s="48"/>
      <c r="B16" s="49">
        <f>Data!R6</f>
        <v>58.000000000000007</v>
      </c>
      <c r="C16" s="49">
        <f>Data!AJ6</f>
        <v>59</v>
      </c>
      <c r="D16" s="43">
        <f t="shared" si="2"/>
        <v>0.99999999999999289</v>
      </c>
      <c r="E16" s="43">
        <f t="shared" si="3"/>
        <v>0.99999999999999289</v>
      </c>
      <c r="F16" s="43">
        <f t="shared" si="4"/>
        <v>1.5</v>
      </c>
      <c r="G16" s="43" t="str">
        <f t="shared" si="0"/>
        <v/>
      </c>
      <c r="H16" s="43">
        <f t="shared" si="1"/>
        <v>1.5</v>
      </c>
      <c r="J16" s="49"/>
    </row>
    <row r="17" spans="1:10" s="43" customFormat="1">
      <c r="A17" s="48"/>
      <c r="B17" s="49">
        <f>Data!R7</f>
        <v>45</v>
      </c>
      <c r="C17" s="49">
        <f>Data!AJ7</f>
        <v>54</v>
      </c>
      <c r="D17" s="43">
        <f t="shared" si="2"/>
        <v>9</v>
      </c>
      <c r="E17" s="43">
        <f t="shared" si="3"/>
        <v>9</v>
      </c>
      <c r="F17" s="43">
        <f t="shared" si="4"/>
        <v>32.5</v>
      </c>
      <c r="G17" s="43" t="str">
        <f t="shared" si="0"/>
        <v/>
      </c>
      <c r="H17" s="43">
        <f t="shared" si="1"/>
        <v>32.5</v>
      </c>
      <c r="J17" s="49"/>
    </row>
    <row r="18" spans="1:10" s="43" customFormat="1">
      <c r="A18" s="48"/>
      <c r="B18" s="49">
        <f>Data!R8</f>
        <v>42</v>
      </c>
      <c r="C18" s="49">
        <f>Data!AJ8</f>
        <v>45</v>
      </c>
      <c r="D18" s="43">
        <f t="shared" si="2"/>
        <v>3</v>
      </c>
      <c r="E18" s="43">
        <f t="shared" si="3"/>
        <v>3</v>
      </c>
      <c r="F18" s="43">
        <f t="shared" si="4"/>
        <v>20.5</v>
      </c>
      <c r="G18" s="43" t="str">
        <f t="shared" si="0"/>
        <v/>
      </c>
      <c r="H18" s="43">
        <f t="shared" si="1"/>
        <v>20.5</v>
      </c>
      <c r="J18" s="49"/>
    </row>
    <row r="19" spans="1:10" s="43" customFormat="1">
      <c r="A19" s="48"/>
      <c r="B19" s="49">
        <f>Data!R9</f>
        <v>31</v>
      </c>
      <c r="C19" s="49">
        <f>Data!AJ9</f>
        <v>35</v>
      </c>
      <c r="D19" s="43">
        <f t="shared" si="2"/>
        <v>4</v>
      </c>
      <c r="E19" s="43">
        <f t="shared" si="3"/>
        <v>4</v>
      </c>
      <c r="F19" s="43">
        <f t="shared" si="4"/>
        <v>26.5</v>
      </c>
      <c r="G19" s="43" t="str">
        <f t="shared" si="0"/>
        <v/>
      </c>
      <c r="H19" s="43">
        <f t="shared" si="1"/>
        <v>26.5</v>
      </c>
      <c r="J19" s="49"/>
    </row>
    <row r="20" spans="1:10" s="43" customFormat="1">
      <c r="A20" s="48"/>
      <c r="B20" s="49" t="str">
        <f>Data!R10</f>
        <v>MISSING</v>
      </c>
      <c r="C20" s="49" t="str">
        <f>Data!AJ10</f>
        <v>MISSING</v>
      </c>
      <c r="D20" s="43" t="e">
        <f t="shared" si="2"/>
        <v>#VALUE!</v>
      </c>
      <c r="E20" s="43" t="str">
        <f t="shared" si="3"/>
        <v/>
      </c>
      <c r="F20" s="43" t="str">
        <f t="shared" si="4"/>
        <v/>
      </c>
      <c r="G20" s="43" t="str">
        <f t="shared" si="0"/>
        <v/>
      </c>
      <c r="H20" s="43" t="str">
        <f t="shared" si="1"/>
        <v/>
      </c>
      <c r="J20" s="49"/>
    </row>
    <row r="21" spans="1:10" s="43" customFormat="1">
      <c r="A21" s="48"/>
      <c r="B21" s="49">
        <f>Data!R11</f>
        <v>33.384615384615387</v>
      </c>
      <c r="C21" s="49">
        <f>Data!AJ11</f>
        <v>35</v>
      </c>
      <c r="D21" s="43">
        <f t="shared" si="2"/>
        <v>1.6153846153846132</v>
      </c>
      <c r="E21" s="43">
        <f t="shared" si="3"/>
        <v>1.6153846153846132</v>
      </c>
      <c r="F21" s="43">
        <f t="shared" si="4"/>
        <v>11.5</v>
      </c>
      <c r="G21" s="43" t="str">
        <f t="shared" si="0"/>
        <v/>
      </c>
      <c r="H21" s="43">
        <f t="shared" si="1"/>
        <v>11.5</v>
      </c>
      <c r="J21" s="49"/>
    </row>
    <row r="22" spans="1:10" s="43" customFormat="1">
      <c r="A22" s="48"/>
      <c r="B22" s="49">
        <f>Data!R12</f>
        <v>51.333333333333329</v>
      </c>
      <c r="C22" s="49">
        <f>Data!AJ12</f>
        <v>47.833333333333329</v>
      </c>
      <c r="D22" s="43">
        <f t="shared" si="2"/>
        <v>-3.5</v>
      </c>
      <c r="E22" s="43">
        <f t="shared" si="3"/>
        <v>3.5</v>
      </c>
      <c r="F22" s="43">
        <f t="shared" si="4"/>
        <v>23.5</v>
      </c>
      <c r="G22" s="43">
        <f t="shared" si="0"/>
        <v>23.5</v>
      </c>
      <c r="H22" s="43" t="str">
        <f t="shared" si="1"/>
        <v/>
      </c>
      <c r="J22" s="49"/>
    </row>
    <row r="23" spans="1:10" s="43" customFormat="1">
      <c r="A23" s="48"/>
      <c r="B23" s="49">
        <f>Data!R13</f>
        <v>56</v>
      </c>
      <c r="C23" s="49">
        <f>Data!AJ13</f>
        <v>58.000000000000007</v>
      </c>
      <c r="D23" s="43">
        <f t="shared" si="2"/>
        <v>2.0000000000000071</v>
      </c>
      <c r="E23" s="43">
        <f t="shared" si="3"/>
        <v>2.0000000000000071</v>
      </c>
      <c r="F23" s="43">
        <f t="shared" si="4"/>
        <v>17.5</v>
      </c>
      <c r="G23" s="43" t="str">
        <f t="shared" si="0"/>
        <v/>
      </c>
      <c r="H23" s="43">
        <f t="shared" si="1"/>
        <v>17.5</v>
      </c>
      <c r="J23" s="49"/>
    </row>
    <row r="24" spans="1:10" s="43" customFormat="1">
      <c r="A24" s="48"/>
      <c r="B24" s="49">
        <f>Data!R14</f>
        <v>44</v>
      </c>
      <c r="C24" s="49">
        <f>Data!AJ14</f>
        <v>47</v>
      </c>
      <c r="D24" s="43">
        <f t="shared" si="2"/>
        <v>3</v>
      </c>
      <c r="E24" s="43">
        <f t="shared" si="3"/>
        <v>3</v>
      </c>
      <c r="F24" s="43">
        <f t="shared" si="4"/>
        <v>20.5</v>
      </c>
      <c r="G24" s="43" t="str">
        <f t="shared" si="0"/>
        <v/>
      </c>
      <c r="H24" s="43">
        <f t="shared" si="1"/>
        <v>20.5</v>
      </c>
      <c r="J24" s="49"/>
    </row>
    <row r="25" spans="1:10" s="43" customFormat="1">
      <c r="A25" s="48"/>
      <c r="B25" s="49">
        <f>Data!R15</f>
        <v>45</v>
      </c>
      <c r="C25" s="49">
        <f>Data!AJ15</f>
        <v>47</v>
      </c>
      <c r="D25" s="43">
        <f t="shared" si="2"/>
        <v>2</v>
      </c>
      <c r="E25" s="43">
        <f t="shared" si="3"/>
        <v>2</v>
      </c>
      <c r="F25" s="43">
        <f t="shared" si="4"/>
        <v>14.5</v>
      </c>
      <c r="G25" s="43" t="str">
        <f t="shared" si="0"/>
        <v/>
      </c>
      <c r="H25" s="43">
        <f t="shared" si="1"/>
        <v>14.5</v>
      </c>
      <c r="J25" s="49"/>
    </row>
    <row r="26" spans="1:10" s="43" customFormat="1">
      <c r="A26" s="48"/>
      <c r="B26" s="49">
        <f>Data!R16</f>
        <v>58.000000000000007</v>
      </c>
      <c r="C26" s="49">
        <f>Data!AJ16</f>
        <v>58.000000000000007</v>
      </c>
      <c r="D26" s="43">
        <f t="shared" si="2"/>
        <v>0</v>
      </c>
      <c r="E26" s="43" t="str">
        <f t="shared" si="3"/>
        <v/>
      </c>
      <c r="F26" s="43" t="str">
        <f t="shared" si="4"/>
        <v/>
      </c>
      <c r="G26" s="43" t="str">
        <f t="shared" si="0"/>
        <v/>
      </c>
      <c r="H26" s="43" t="str">
        <f t="shared" si="1"/>
        <v/>
      </c>
      <c r="J26" s="49"/>
    </row>
    <row r="27" spans="1:10" s="43" customFormat="1">
      <c r="A27" s="48"/>
      <c r="B27" s="49">
        <f>Data!R17</f>
        <v>63</v>
      </c>
      <c r="C27" s="49">
        <f>Data!AJ17</f>
        <v>65</v>
      </c>
      <c r="D27" s="43">
        <f t="shared" si="2"/>
        <v>2</v>
      </c>
      <c r="E27" s="43">
        <f t="shared" si="3"/>
        <v>2</v>
      </c>
      <c r="F27" s="43">
        <f t="shared" si="4"/>
        <v>14.5</v>
      </c>
      <c r="G27" s="43" t="str">
        <f t="shared" si="0"/>
        <v/>
      </c>
      <c r="H27" s="43">
        <f t="shared" si="1"/>
        <v>14.5</v>
      </c>
      <c r="J27" s="49"/>
    </row>
    <row r="28" spans="1:10" s="43" customFormat="1">
      <c r="A28" s="48"/>
      <c r="B28" s="49">
        <f>Data!R18</f>
        <v>53</v>
      </c>
      <c r="C28" s="49">
        <f>Data!AJ18</f>
        <v>54</v>
      </c>
      <c r="D28" s="43">
        <f t="shared" si="2"/>
        <v>1</v>
      </c>
      <c r="E28" s="43">
        <f t="shared" si="3"/>
        <v>1</v>
      </c>
      <c r="F28" s="43">
        <f t="shared" si="4"/>
        <v>5.5</v>
      </c>
      <c r="G28" s="43" t="str">
        <f t="shared" si="0"/>
        <v/>
      </c>
      <c r="H28" s="43">
        <f t="shared" si="1"/>
        <v>5.5</v>
      </c>
      <c r="J28" s="49"/>
    </row>
    <row r="29" spans="1:10" s="43" customFormat="1">
      <c r="A29" s="48"/>
      <c r="B29" s="49">
        <f>Data!R19</f>
        <v>51</v>
      </c>
      <c r="C29" s="49">
        <f>Data!AJ19</f>
        <v>52</v>
      </c>
      <c r="D29" s="43">
        <f t="shared" si="2"/>
        <v>1</v>
      </c>
      <c r="E29" s="43">
        <f t="shared" si="3"/>
        <v>1</v>
      </c>
      <c r="F29" s="43">
        <f t="shared" si="4"/>
        <v>5.5</v>
      </c>
      <c r="G29" s="43" t="str">
        <f t="shared" si="0"/>
        <v/>
      </c>
      <c r="H29" s="43">
        <f t="shared" si="1"/>
        <v>5.5</v>
      </c>
      <c r="J29" s="49"/>
    </row>
    <row r="30" spans="1:10" s="43" customFormat="1">
      <c r="A30" s="48"/>
      <c r="B30" s="49">
        <f>Data!R20</f>
        <v>52</v>
      </c>
      <c r="C30" s="49">
        <f>Data!AJ20</f>
        <v>53</v>
      </c>
      <c r="D30" s="43">
        <f t="shared" si="2"/>
        <v>1</v>
      </c>
      <c r="E30" s="43">
        <f t="shared" si="3"/>
        <v>1</v>
      </c>
      <c r="F30" s="43">
        <f t="shared" si="4"/>
        <v>5.5</v>
      </c>
      <c r="G30" s="43" t="str">
        <f t="shared" si="0"/>
        <v/>
      </c>
      <c r="H30" s="43">
        <f t="shared" si="1"/>
        <v>5.5</v>
      </c>
      <c r="J30" s="49"/>
    </row>
    <row r="31" spans="1:10" s="43" customFormat="1">
      <c r="A31" s="48"/>
      <c r="B31" s="49">
        <f>Data!R21</f>
        <v>56</v>
      </c>
      <c r="C31" s="49">
        <f>Data!AJ21</f>
        <v>56</v>
      </c>
      <c r="D31" s="43">
        <f t="shared" si="2"/>
        <v>0</v>
      </c>
      <c r="E31" s="43" t="str">
        <f t="shared" si="3"/>
        <v/>
      </c>
      <c r="F31" s="43" t="str">
        <f t="shared" si="4"/>
        <v/>
      </c>
      <c r="G31" s="43" t="str">
        <f t="shared" si="0"/>
        <v/>
      </c>
      <c r="H31" s="43" t="str">
        <f t="shared" si="1"/>
        <v/>
      </c>
      <c r="J31" s="49"/>
    </row>
    <row r="32" spans="1:10" s="43" customFormat="1">
      <c r="A32" s="48"/>
      <c r="B32" s="49">
        <f>Data!R22</f>
        <v>40</v>
      </c>
      <c r="C32" s="49">
        <f>Data!AJ22</f>
        <v>44</v>
      </c>
      <c r="D32" s="43">
        <f t="shared" si="2"/>
        <v>4</v>
      </c>
      <c r="E32" s="43">
        <f t="shared" si="3"/>
        <v>4</v>
      </c>
      <c r="F32" s="43">
        <f t="shared" si="4"/>
        <v>26.5</v>
      </c>
      <c r="G32" s="43" t="str">
        <f t="shared" si="0"/>
        <v/>
      </c>
      <c r="H32" s="43">
        <f t="shared" si="1"/>
        <v>26.5</v>
      </c>
      <c r="J32" s="49"/>
    </row>
    <row r="33" spans="1:10" s="43" customFormat="1">
      <c r="A33" s="48"/>
      <c r="B33" s="49">
        <f>Data!R23</f>
        <v>63</v>
      </c>
      <c r="C33" s="49">
        <f>Data!AJ23</f>
        <v>63</v>
      </c>
      <c r="D33" s="43">
        <f t="shared" si="2"/>
        <v>0</v>
      </c>
      <c r="E33" s="43" t="str">
        <f t="shared" si="3"/>
        <v/>
      </c>
      <c r="F33" s="43" t="str">
        <f t="shared" si="4"/>
        <v/>
      </c>
      <c r="G33" s="43" t="str">
        <f t="shared" si="0"/>
        <v/>
      </c>
      <c r="H33" s="43" t="str">
        <f t="shared" si="1"/>
        <v/>
      </c>
      <c r="J33" s="49"/>
    </row>
    <row r="34" spans="1:10" s="43" customFormat="1">
      <c r="A34" s="48"/>
      <c r="B34" s="49">
        <f>Data!R24</f>
        <v>49</v>
      </c>
      <c r="C34" s="49">
        <f>Data!AJ24</f>
        <v>55</v>
      </c>
      <c r="D34" s="43">
        <f t="shared" si="2"/>
        <v>6</v>
      </c>
      <c r="E34" s="43">
        <f t="shared" si="3"/>
        <v>6</v>
      </c>
      <c r="F34" s="43">
        <f t="shared" si="4"/>
        <v>30.5</v>
      </c>
      <c r="G34" s="43" t="str">
        <f t="shared" si="0"/>
        <v/>
      </c>
      <c r="H34" s="43">
        <f t="shared" si="1"/>
        <v>30.5</v>
      </c>
      <c r="J34" s="49"/>
    </row>
    <row r="35" spans="1:10" s="43" customFormat="1">
      <c r="A35" s="48"/>
      <c r="B35" s="49">
        <f>Data!R25</f>
        <v>57</v>
      </c>
      <c r="C35" s="49">
        <f>Data!AJ25</f>
        <v>58.000000000000007</v>
      </c>
      <c r="D35" s="43">
        <f t="shared" si="2"/>
        <v>1.0000000000000071</v>
      </c>
      <c r="E35" s="43">
        <f t="shared" si="3"/>
        <v>1.0000000000000071</v>
      </c>
      <c r="F35" s="43">
        <f t="shared" si="4"/>
        <v>9.5</v>
      </c>
      <c r="G35" s="43" t="str">
        <f t="shared" si="0"/>
        <v/>
      </c>
      <c r="H35" s="43">
        <f t="shared" si="1"/>
        <v>9.5</v>
      </c>
      <c r="J35" s="49"/>
    </row>
    <row r="36" spans="1:10" s="43" customFormat="1">
      <c r="A36" s="48"/>
      <c r="B36" s="49">
        <f>Data!R26</f>
        <v>58.000000000000007</v>
      </c>
      <c r="C36" s="49">
        <f>Data!AJ26</f>
        <v>59</v>
      </c>
      <c r="D36" s="43">
        <f t="shared" si="2"/>
        <v>0.99999999999999289</v>
      </c>
      <c r="E36" s="43">
        <f t="shared" si="3"/>
        <v>0.99999999999999289</v>
      </c>
      <c r="F36" s="43">
        <f t="shared" si="4"/>
        <v>1.5</v>
      </c>
      <c r="G36" s="43" t="str">
        <f t="shared" si="0"/>
        <v/>
      </c>
      <c r="H36" s="43">
        <f t="shared" si="1"/>
        <v>1.5</v>
      </c>
      <c r="J36" s="49"/>
    </row>
    <row r="37" spans="1:10" s="43" customFormat="1">
      <c r="A37" s="48"/>
      <c r="B37" s="49">
        <f>Data!R27</f>
        <v>45</v>
      </c>
      <c r="C37" s="49">
        <f>Data!AJ27</f>
        <v>54</v>
      </c>
      <c r="D37" s="43">
        <f t="shared" si="2"/>
        <v>9</v>
      </c>
      <c r="E37" s="43">
        <f t="shared" si="3"/>
        <v>9</v>
      </c>
      <c r="F37" s="43">
        <f t="shared" si="4"/>
        <v>32.5</v>
      </c>
      <c r="G37" s="43" t="str">
        <f t="shared" si="0"/>
        <v/>
      </c>
      <c r="H37" s="43">
        <f t="shared" si="1"/>
        <v>32.5</v>
      </c>
      <c r="J37" s="49"/>
    </row>
    <row r="38" spans="1:10" s="43" customFormat="1">
      <c r="A38" s="48"/>
      <c r="B38" s="49">
        <f>Data!R28</f>
        <v>42</v>
      </c>
      <c r="C38" s="49">
        <f>Data!AJ28</f>
        <v>45</v>
      </c>
      <c r="D38" s="43">
        <f t="shared" si="2"/>
        <v>3</v>
      </c>
      <c r="E38" s="43">
        <f t="shared" si="3"/>
        <v>3</v>
      </c>
      <c r="F38" s="43">
        <f t="shared" si="4"/>
        <v>20.5</v>
      </c>
      <c r="G38" s="43" t="str">
        <f t="shared" si="0"/>
        <v/>
      </c>
      <c r="H38" s="43">
        <f t="shared" si="1"/>
        <v>20.5</v>
      </c>
      <c r="J38" s="49"/>
    </row>
    <row r="39" spans="1:10" s="43" customFormat="1">
      <c r="A39" s="48"/>
      <c r="B39" s="49">
        <f>Data!R29</f>
        <v>31</v>
      </c>
      <c r="C39" s="49">
        <f>Data!AJ29</f>
        <v>35</v>
      </c>
      <c r="D39" s="43">
        <f t="shared" si="2"/>
        <v>4</v>
      </c>
      <c r="E39" s="43">
        <f t="shared" si="3"/>
        <v>4</v>
      </c>
      <c r="F39" s="43">
        <f t="shared" si="4"/>
        <v>26.5</v>
      </c>
      <c r="G39" s="43" t="str">
        <f t="shared" si="0"/>
        <v/>
      </c>
      <c r="H39" s="43">
        <f t="shared" si="1"/>
        <v>26.5</v>
      </c>
      <c r="J39" s="49"/>
    </row>
    <row r="40" spans="1:10" s="43" customFormat="1">
      <c r="A40" s="48"/>
      <c r="B40" s="49" t="str">
        <f>Data!R30</f>
        <v>MISSING</v>
      </c>
      <c r="C40" s="49" t="str">
        <f>Data!AJ30</f>
        <v>MISSING</v>
      </c>
      <c r="D40" s="43" t="e">
        <f t="shared" si="2"/>
        <v>#VALUE!</v>
      </c>
      <c r="E40" s="43" t="str">
        <f t="shared" si="3"/>
        <v/>
      </c>
      <c r="F40" s="43" t="str">
        <f t="shared" si="4"/>
        <v/>
      </c>
      <c r="G40" s="43" t="str">
        <f t="shared" si="0"/>
        <v/>
      </c>
      <c r="H40" s="43" t="str">
        <f t="shared" si="1"/>
        <v/>
      </c>
      <c r="J40" s="49"/>
    </row>
    <row r="41" spans="1:10" s="43" customFormat="1">
      <c r="A41" s="48"/>
      <c r="B41" s="49">
        <f>Data!R31</f>
        <v>33.384615384615387</v>
      </c>
      <c r="C41" s="49">
        <f>Data!AJ31</f>
        <v>35</v>
      </c>
      <c r="D41" s="43">
        <f t="shared" si="2"/>
        <v>1.6153846153846132</v>
      </c>
      <c r="E41" s="43">
        <f t="shared" si="3"/>
        <v>1.6153846153846132</v>
      </c>
      <c r="F41" s="43">
        <f t="shared" si="4"/>
        <v>11.5</v>
      </c>
      <c r="G41" s="43" t="str">
        <f t="shared" si="0"/>
        <v/>
      </c>
      <c r="H41" s="43">
        <f t="shared" si="1"/>
        <v>11.5</v>
      </c>
      <c r="J41" s="49"/>
    </row>
    <row r="42" spans="1:10" s="43" customFormat="1">
      <c r="A42" s="48"/>
      <c r="B42" s="49">
        <f>Data!R32</f>
        <v>51.333333333333329</v>
      </c>
      <c r="C42" s="49">
        <f>Data!AJ32</f>
        <v>47.833333333333329</v>
      </c>
      <c r="D42" s="43">
        <f t="shared" si="2"/>
        <v>-3.5</v>
      </c>
      <c r="E42" s="43">
        <f t="shared" si="3"/>
        <v>3.5</v>
      </c>
      <c r="F42" s="43">
        <f t="shared" si="4"/>
        <v>23.5</v>
      </c>
      <c r="G42" s="43">
        <f t="shared" si="0"/>
        <v>23.5</v>
      </c>
      <c r="H42" s="43" t="str">
        <f t="shared" si="1"/>
        <v/>
      </c>
      <c r="J42" s="49"/>
    </row>
    <row r="43" spans="1:10" s="43" customFormat="1">
      <c r="A43" s="48"/>
      <c r="B43" s="49">
        <f>Data!R33</f>
        <v>56</v>
      </c>
      <c r="C43" s="49">
        <f>Data!AJ33</f>
        <v>58.000000000000007</v>
      </c>
      <c r="D43" s="43">
        <f t="shared" si="2"/>
        <v>2.0000000000000071</v>
      </c>
      <c r="E43" s="43">
        <f t="shared" si="3"/>
        <v>2.0000000000000071</v>
      </c>
      <c r="F43" s="43">
        <f t="shared" si="4"/>
        <v>17.5</v>
      </c>
      <c r="G43" s="43" t="str">
        <f t="shared" si="0"/>
        <v/>
      </c>
      <c r="H43" s="43">
        <f t="shared" si="1"/>
        <v>17.5</v>
      </c>
      <c r="J43" s="49"/>
    </row>
    <row r="44" spans="1:10" s="43" customFormat="1">
      <c r="A44" s="48"/>
      <c r="B44" s="49">
        <f>Data!R34</f>
        <v>44</v>
      </c>
      <c r="C44" s="49">
        <f>Data!AJ34</f>
        <v>47</v>
      </c>
      <c r="D44" s="43">
        <f t="shared" si="2"/>
        <v>3</v>
      </c>
      <c r="E44" s="43">
        <f t="shared" si="3"/>
        <v>3</v>
      </c>
      <c r="F44" s="43">
        <f t="shared" si="4"/>
        <v>20.5</v>
      </c>
      <c r="G44" s="43" t="str">
        <f t="shared" si="0"/>
        <v/>
      </c>
      <c r="H44" s="43">
        <f t="shared" si="1"/>
        <v>20.5</v>
      </c>
      <c r="J44" s="49"/>
    </row>
    <row r="45" spans="1:10" s="43" customFormat="1">
      <c r="A45" s="48"/>
      <c r="B45" s="49">
        <f>Data!R35</f>
        <v>45</v>
      </c>
      <c r="C45" s="49">
        <f>Data!AJ35</f>
        <v>47</v>
      </c>
      <c r="D45" s="43">
        <f t="shared" si="2"/>
        <v>2</v>
      </c>
      <c r="E45" s="43">
        <f t="shared" si="3"/>
        <v>2</v>
      </c>
      <c r="F45" s="43">
        <f t="shared" si="4"/>
        <v>14.5</v>
      </c>
      <c r="G45" s="43" t="str">
        <f t="shared" si="0"/>
        <v/>
      </c>
      <c r="H45" s="43">
        <f t="shared" si="1"/>
        <v>14.5</v>
      </c>
      <c r="J45" s="49"/>
    </row>
    <row r="46" spans="1:10" s="43" customFormat="1">
      <c r="A46" s="48"/>
      <c r="B46" s="49">
        <f>Data!R36</f>
        <v>58.000000000000007</v>
      </c>
      <c r="C46" s="49">
        <f>Data!AJ36</f>
        <v>58.000000000000007</v>
      </c>
      <c r="D46" s="43">
        <f t="shared" si="2"/>
        <v>0</v>
      </c>
      <c r="E46" s="43" t="str">
        <f t="shared" si="3"/>
        <v/>
      </c>
      <c r="F46" s="43" t="str">
        <f t="shared" si="4"/>
        <v/>
      </c>
      <c r="G46" s="43" t="str">
        <f t="shared" si="0"/>
        <v/>
      </c>
      <c r="H46" s="43" t="str">
        <f t="shared" si="1"/>
        <v/>
      </c>
      <c r="J46" s="49"/>
    </row>
    <row r="47" spans="1:10" s="43" customFormat="1">
      <c r="A47" s="48"/>
      <c r="B47" s="49">
        <f>Data!R37</f>
        <v>63</v>
      </c>
      <c r="C47" s="49">
        <f>Data!AJ37</f>
        <v>65</v>
      </c>
      <c r="D47" s="43">
        <f t="shared" si="2"/>
        <v>2</v>
      </c>
      <c r="E47" s="43">
        <f t="shared" si="3"/>
        <v>2</v>
      </c>
      <c r="F47" s="43">
        <f t="shared" si="4"/>
        <v>14.5</v>
      </c>
      <c r="G47" s="43" t="str">
        <f t="shared" si="0"/>
        <v/>
      </c>
      <c r="H47" s="43">
        <f t="shared" si="1"/>
        <v>14.5</v>
      </c>
      <c r="J47" s="49"/>
    </row>
    <row r="48" spans="1:10" s="43" customFormat="1">
      <c r="A48" s="48"/>
      <c r="B48" s="49">
        <f>Data!R38</f>
        <v>53</v>
      </c>
      <c r="C48" s="49">
        <f>Data!AJ38</f>
        <v>54</v>
      </c>
      <c r="D48" s="43">
        <f t="shared" si="2"/>
        <v>1</v>
      </c>
      <c r="E48" s="43">
        <f t="shared" si="3"/>
        <v>1</v>
      </c>
      <c r="F48" s="43">
        <f t="shared" si="4"/>
        <v>5.5</v>
      </c>
      <c r="G48" s="43" t="str">
        <f t="shared" si="0"/>
        <v/>
      </c>
      <c r="H48" s="43">
        <f t="shared" si="1"/>
        <v>5.5</v>
      </c>
      <c r="J48" s="49"/>
    </row>
    <row r="49" spans="1:10" s="43" customFormat="1">
      <c r="A49" s="48"/>
      <c r="B49" s="49">
        <f>Data!R39</f>
        <v>51</v>
      </c>
      <c r="C49" s="49">
        <f>Data!AJ39</f>
        <v>52</v>
      </c>
      <c r="D49" s="43">
        <f t="shared" si="2"/>
        <v>1</v>
      </c>
      <c r="E49" s="43">
        <f t="shared" si="3"/>
        <v>1</v>
      </c>
      <c r="F49" s="43">
        <f t="shared" si="4"/>
        <v>5.5</v>
      </c>
      <c r="G49" s="43" t="str">
        <f t="shared" si="0"/>
        <v/>
      </c>
      <c r="H49" s="43">
        <f t="shared" si="1"/>
        <v>5.5</v>
      </c>
      <c r="J49" s="49"/>
    </row>
    <row r="50" spans="1:10" s="43" customFormat="1">
      <c r="A50" s="48"/>
      <c r="B50" s="49">
        <f>Data!R40</f>
        <v>52</v>
      </c>
      <c r="C50" s="49">
        <f>Data!AJ40</f>
        <v>53</v>
      </c>
      <c r="D50" s="43">
        <f t="shared" si="2"/>
        <v>1</v>
      </c>
      <c r="E50" s="43">
        <f t="shared" si="3"/>
        <v>1</v>
      </c>
      <c r="F50" s="43">
        <f t="shared" si="4"/>
        <v>5.5</v>
      </c>
      <c r="G50" s="43" t="str">
        <f t="shared" si="0"/>
        <v/>
      </c>
      <c r="H50" s="43">
        <f t="shared" si="1"/>
        <v>5.5</v>
      </c>
      <c r="J50" s="49"/>
    </row>
    <row r="51" spans="1:10" s="43" customFormat="1">
      <c r="A51" s="48"/>
      <c r="B51" s="49">
        <f>Data!R41</f>
        <v>56</v>
      </c>
      <c r="C51" s="49">
        <f>Data!AJ41</f>
        <v>56</v>
      </c>
      <c r="D51" s="43">
        <f t="shared" si="2"/>
        <v>0</v>
      </c>
      <c r="E51" s="43" t="str">
        <f t="shared" si="3"/>
        <v/>
      </c>
      <c r="F51" s="43" t="str">
        <f t="shared" si="4"/>
        <v/>
      </c>
      <c r="G51" s="43" t="str">
        <f t="shared" si="0"/>
        <v/>
      </c>
      <c r="H51" s="43" t="str">
        <f t="shared" si="1"/>
        <v/>
      </c>
      <c r="J51" s="49"/>
    </row>
    <row r="52" spans="1:10" s="43" customFormat="1">
      <c r="A52" s="48"/>
      <c r="B52" s="49">
        <f>Data!R42</f>
        <v>40</v>
      </c>
      <c r="C52" s="49">
        <f>Data!AJ42</f>
        <v>44</v>
      </c>
      <c r="D52" s="43">
        <f t="shared" si="2"/>
        <v>4</v>
      </c>
      <c r="E52" s="43">
        <f t="shared" si="3"/>
        <v>4</v>
      </c>
      <c r="F52" s="43">
        <f t="shared" si="4"/>
        <v>26.5</v>
      </c>
      <c r="G52" s="43" t="str">
        <f t="shared" si="0"/>
        <v/>
      </c>
      <c r="H52" s="43">
        <f t="shared" si="1"/>
        <v>26.5</v>
      </c>
      <c r="J52" s="49"/>
    </row>
    <row r="53" spans="1:10" s="43" customFormat="1">
      <c r="A53" s="48"/>
      <c r="B53" s="49" t="str">
        <f>Data!R43</f>
        <v>MISSING</v>
      </c>
      <c r="C53" s="49" t="str">
        <f>Data!AJ43</f>
        <v>MISSING</v>
      </c>
      <c r="D53" s="43" t="e">
        <f t="shared" si="2"/>
        <v>#VALUE!</v>
      </c>
      <c r="E53" s="43" t="str">
        <f t="shared" si="3"/>
        <v/>
      </c>
      <c r="F53" s="43" t="str">
        <f t="shared" si="4"/>
        <v/>
      </c>
      <c r="G53" s="43" t="str">
        <f t="shared" si="0"/>
        <v/>
      </c>
      <c r="H53" s="43" t="str">
        <f t="shared" si="1"/>
        <v/>
      </c>
      <c r="J53" s="49"/>
    </row>
    <row r="54" spans="1:10" s="43" customFormat="1">
      <c r="A54" s="48"/>
      <c r="B54" s="49" t="str">
        <f>Data!R44</f>
        <v>MISSING</v>
      </c>
      <c r="C54" s="49" t="str">
        <f>Data!AJ44</f>
        <v>MISSING</v>
      </c>
      <c r="D54" s="43" t="e">
        <f t="shared" si="2"/>
        <v>#VALUE!</v>
      </c>
      <c r="E54" s="43" t="str">
        <f t="shared" si="3"/>
        <v/>
      </c>
      <c r="F54" s="43" t="str">
        <f t="shared" si="4"/>
        <v/>
      </c>
      <c r="G54" s="43" t="str">
        <f t="shared" si="0"/>
        <v/>
      </c>
      <c r="H54" s="43" t="str">
        <f t="shared" si="1"/>
        <v/>
      </c>
      <c r="J54" s="49"/>
    </row>
    <row r="55" spans="1:10" s="43" customFormat="1">
      <c r="A55" s="48"/>
      <c r="B55" s="49" t="str">
        <f>Data!R45</f>
        <v>MISSING</v>
      </c>
      <c r="C55" s="49" t="str">
        <f>Data!AJ45</f>
        <v>MISSING</v>
      </c>
      <c r="D55" s="43" t="e">
        <f t="shared" si="2"/>
        <v>#VALUE!</v>
      </c>
      <c r="E55" s="43" t="str">
        <f t="shared" si="3"/>
        <v/>
      </c>
      <c r="F55" s="43" t="str">
        <f t="shared" si="4"/>
        <v/>
      </c>
      <c r="G55" s="43" t="str">
        <f t="shared" si="0"/>
        <v/>
      </c>
      <c r="H55" s="43" t="str">
        <f t="shared" si="1"/>
        <v/>
      </c>
      <c r="J55" s="49"/>
    </row>
    <row r="56" spans="1:10" s="43" customFormat="1">
      <c r="A56" s="48"/>
      <c r="B56" s="49" t="str">
        <f>Data!R46</f>
        <v>MISSING</v>
      </c>
      <c r="C56" s="49" t="str">
        <f>Data!AJ46</f>
        <v>MISSING</v>
      </c>
      <c r="D56" s="43" t="e">
        <f t="shared" si="2"/>
        <v>#VALUE!</v>
      </c>
      <c r="E56" s="43" t="str">
        <f t="shared" si="3"/>
        <v/>
      </c>
      <c r="F56" s="43" t="str">
        <f t="shared" si="4"/>
        <v/>
      </c>
      <c r="G56" s="43" t="str">
        <f t="shared" si="0"/>
        <v/>
      </c>
      <c r="H56" s="43" t="str">
        <f t="shared" si="1"/>
        <v/>
      </c>
      <c r="J56" s="49"/>
    </row>
    <row r="57" spans="1:10" s="43" customFormat="1">
      <c r="A57" s="48"/>
      <c r="B57" s="49" t="str">
        <f>Data!R47</f>
        <v>MISSING</v>
      </c>
      <c r="C57" s="49" t="str">
        <f>Data!AJ47</f>
        <v>MISSING</v>
      </c>
      <c r="D57" s="43" t="e">
        <f t="shared" si="2"/>
        <v>#VALUE!</v>
      </c>
      <c r="E57" s="43" t="str">
        <f t="shared" si="3"/>
        <v/>
      </c>
      <c r="F57" s="43" t="str">
        <f t="shared" si="4"/>
        <v/>
      </c>
      <c r="G57" s="43" t="str">
        <f t="shared" si="0"/>
        <v/>
      </c>
      <c r="H57" s="43" t="str">
        <f t="shared" si="1"/>
        <v/>
      </c>
      <c r="J57" s="49"/>
    </row>
    <row r="58" spans="1:10" s="43" customFormat="1">
      <c r="A58" s="48"/>
      <c r="B58" s="49" t="str">
        <f>Data!R48</f>
        <v>MISSING</v>
      </c>
      <c r="C58" s="49" t="str">
        <f>Data!AJ48</f>
        <v>MISSING</v>
      </c>
      <c r="D58" s="43" t="e">
        <f t="shared" si="2"/>
        <v>#VALUE!</v>
      </c>
      <c r="E58" s="43" t="str">
        <f t="shared" si="3"/>
        <v/>
      </c>
      <c r="F58" s="43" t="str">
        <f t="shared" si="4"/>
        <v/>
      </c>
      <c r="G58" s="43" t="str">
        <f t="shared" si="0"/>
        <v/>
      </c>
      <c r="H58" s="43" t="str">
        <f t="shared" si="1"/>
        <v/>
      </c>
      <c r="J58" s="49"/>
    </row>
    <row r="59" spans="1:10" s="43" customFormat="1">
      <c r="A59" s="48"/>
      <c r="B59" s="49" t="str">
        <f>Data!R49</f>
        <v>MISSING</v>
      </c>
      <c r="C59" s="49" t="str">
        <f>Data!AJ49</f>
        <v>MISSING</v>
      </c>
      <c r="D59" s="43" t="e">
        <f t="shared" si="2"/>
        <v>#VALUE!</v>
      </c>
      <c r="E59" s="43" t="str">
        <f t="shared" si="3"/>
        <v/>
      </c>
      <c r="F59" s="43" t="str">
        <f t="shared" si="4"/>
        <v/>
      </c>
      <c r="G59" s="43" t="str">
        <f t="shared" si="0"/>
        <v/>
      </c>
      <c r="H59" s="43" t="str">
        <f t="shared" si="1"/>
        <v/>
      </c>
      <c r="J59" s="49"/>
    </row>
    <row r="60" spans="1:10" s="43" customFormat="1">
      <c r="A60" s="48"/>
      <c r="B60" s="49" t="str">
        <f>Data!R50</f>
        <v>MISSING</v>
      </c>
      <c r="C60" s="49" t="str">
        <f>Data!AJ50</f>
        <v>MISSING</v>
      </c>
      <c r="D60" s="43" t="e">
        <f t="shared" si="2"/>
        <v>#VALUE!</v>
      </c>
      <c r="E60" s="43" t="str">
        <f t="shared" si="3"/>
        <v/>
      </c>
      <c r="F60" s="43" t="str">
        <f t="shared" si="4"/>
        <v/>
      </c>
      <c r="G60" s="43" t="str">
        <f t="shared" si="0"/>
        <v/>
      </c>
      <c r="H60" s="43" t="str">
        <f t="shared" si="1"/>
        <v/>
      </c>
      <c r="J60" s="49"/>
    </row>
    <row r="61" spans="1:10" s="43" customFormat="1">
      <c r="A61" s="48"/>
      <c r="B61" s="49" t="str">
        <f>Data!R51</f>
        <v>MISSING</v>
      </c>
      <c r="C61" s="49" t="str">
        <f>Data!AJ51</f>
        <v>MISSING</v>
      </c>
      <c r="D61" s="43" t="e">
        <f t="shared" si="2"/>
        <v>#VALUE!</v>
      </c>
      <c r="E61" s="43" t="str">
        <f t="shared" si="3"/>
        <v/>
      </c>
      <c r="F61" s="43" t="str">
        <f t="shared" si="4"/>
        <v/>
      </c>
      <c r="G61" s="43" t="str">
        <f t="shared" si="0"/>
        <v/>
      </c>
      <c r="H61" s="43" t="str">
        <f t="shared" si="1"/>
        <v/>
      </c>
      <c r="J61" s="49"/>
    </row>
    <row r="62" spans="1:10" s="43" customFormat="1">
      <c r="A62" s="48"/>
      <c r="B62" s="49" t="str">
        <f>Data!R52</f>
        <v>MISSING</v>
      </c>
      <c r="C62" s="49" t="str">
        <f>Data!AJ52</f>
        <v>MISSING</v>
      </c>
      <c r="D62" s="43" t="e">
        <f t="shared" si="2"/>
        <v>#VALUE!</v>
      </c>
      <c r="E62" s="43" t="str">
        <f t="shared" si="3"/>
        <v/>
      </c>
      <c r="F62" s="43" t="str">
        <f t="shared" si="4"/>
        <v/>
      </c>
      <c r="G62" s="43" t="str">
        <f t="shared" si="0"/>
        <v/>
      </c>
      <c r="H62" s="43" t="str">
        <f t="shared" si="1"/>
        <v/>
      </c>
      <c r="J62" s="49"/>
    </row>
    <row r="63" spans="1:10" s="43" customFormat="1">
      <c r="A63" s="48"/>
      <c r="B63" s="49" t="str">
        <f>Data!R53</f>
        <v>MISSING</v>
      </c>
      <c r="C63" s="49" t="str">
        <f>Data!AJ53</f>
        <v>MISSING</v>
      </c>
      <c r="D63" s="43" t="e">
        <f t="shared" si="2"/>
        <v>#VALUE!</v>
      </c>
      <c r="E63" s="43" t="str">
        <f t="shared" si="3"/>
        <v/>
      </c>
      <c r="F63" s="43" t="str">
        <f t="shared" si="4"/>
        <v/>
      </c>
      <c r="G63" s="43" t="str">
        <f t="shared" si="0"/>
        <v/>
      </c>
      <c r="H63" s="43" t="str">
        <f t="shared" si="1"/>
        <v/>
      </c>
      <c r="J63" s="49"/>
    </row>
    <row r="64" spans="1:10" s="43" customFormat="1">
      <c r="A64" s="48"/>
      <c r="B64" s="49" t="str">
        <f>Data!R54</f>
        <v>MISSING</v>
      </c>
      <c r="C64" s="49" t="str">
        <f>Data!AJ54</f>
        <v>MISSING</v>
      </c>
      <c r="D64" s="43" t="e">
        <f t="shared" si="2"/>
        <v>#VALUE!</v>
      </c>
      <c r="E64" s="43" t="str">
        <f t="shared" si="3"/>
        <v/>
      </c>
      <c r="F64" s="43" t="str">
        <f t="shared" si="4"/>
        <v/>
      </c>
      <c r="G64" s="43" t="str">
        <f t="shared" si="0"/>
        <v/>
      </c>
      <c r="H64" s="43" t="str">
        <f t="shared" si="1"/>
        <v/>
      </c>
      <c r="J64" s="49"/>
    </row>
    <row r="65" spans="1:10" s="43" customFormat="1">
      <c r="A65" s="48"/>
      <c r="B65" s="49" t="str">
        <f>Data!R55</f>
        <v>MISSING</v>
      </c>
      <c r="C65" s="49" t="str">
        <f>Data!AJ55</f>
        <v>MISSING</v>
      </c>
      <c r="D65" s="43" t="e">
        <f t="shared" si="2"/>
        <v>#VALUE!</v>
      </c>
      <c r="E65" s="43" t="str">
        <f t="shared" si="3"/>
        <v/>
      </c>
      <c r="F65" s="43" t="str">
        <f t="shared" si="4"/>
        <v/>
      </c>
      <c r="G65" s="43" t="str">
        <f t="shared" si="0"/>
        <v/>
      </c>
      <c r="H65" s="43" t="str">
        <f t="shared" si="1"/>
        <v/>
      </c>
      <c r="J65" s="49"/>
    </row>
    <row r="66" spans="1:10" s="43" customFormat="1">
      <c r="A66" s="48"/>
      <c r="B66" s="49" t="str">
        <f>Data!R56</f>
        <v>MISSING</v>
      </c>
      <c r="C66" s="49" t="str">
        <f>Data!AJ56</f>
        <v>MISSING</v>
      </c>
      <c r="D66" s="43" t="e">
        <f t="shared" si="2"/>
        <v>#VALUE!</v>
      </c>
      <c r="E66" s="43" t="str">
        <f t="shared" si="3"/>
        <v/>
      </c>
      <c r="F66" s="43" t="str">
        <f t="shared" si="4"/>
        <v/>
      </c>
      <c r="G66" s="43" t="str">
        <f t="shared" si="0"/>
        <v/>
      </c>
      <c r="H66" s="43" t="str">
        <f t="shared" si="1"/>
        <v/>
      </c>
      <c r="J66" s="49"/>
    </row>
    <row r="67" spans="1:10" s="43" customFormat="1">
      <c r="A67" s="48"/>
      <c r="B67" s="49" t="str">
        <f>Data!R57</f>
        <v>MISSING</v>
      </c>
      <c r="C67" s="49" t="str">
        <f>Data!AJ57</f>
        <v>MISSING</v>
      </c>
      <c r="D67" s="43" t="e">
        <f t="shared" si="2"/>
        <v>#VALUE!</v>
      </c>
      <c r="E67" s="43" t="str">
        <f t="shared" si="3"/>
        <v/>
      </c>
      <c r="F67" s="43" t="str">
        <f t="shared" si="4"/>
        <v/>
      </c>
      <c r="G67" s="43" t="str">
        <f t="shared" si="0"/>
        <v/>
      </c>
      <c r="H67" s="43" t="str">
        <f t="shared" si="1"/>
        <v/>
      </c>
      <c r="J67" s="49"/>
    </row>
    <row r="68" spans="1:10" s="43" customFormat="1">
      <c r="A68" s="48"/>
      <c r="B68" s="49" t="str">
        <f>Data!R58</f>
        <v>MISSING</v>
      </c>
      <c r="C68" s="49" t="str">
        <f>Data!AJ58</f>
        <v>MISSING</v>
      </c>
      <c r="D68" s="43" t="e">
        <f t="shared" si="2"/>
        <v>#VALUE!</v>
      </c>
      <c r="E68" s="43" t="str">
        <f t="shared" si="3"/>
        <v/>
      </c>
      <c r="F68" s="43" t="str">
        <f t="shared" si="4"/>
        <v/>
      </c>
      <c r="G68" s="43" t="str">
        <f t="shared" si="0"/>
        <v/>
      </c>
      <c r="H68" s="43" t="str">
        <f t="shared" si="1"/>
        <v/>
      </c>
      <c r="J68" s="49"/>
    </row>
    <row r="69" spans="1:10" s="43" customFormat="1">
      <c r="A69" s="48"/>
      <c r="B69" s="49" t="str">
        <f>Data!R59</f>
        <v>MISSING</v>
      </c>
      <c r="C69" s="49" t="str">
        <f>Data!AJ59</f>
        <v>MISSING</v>
      </c>
      <c r="D69" s="43" t="e">
        <f t="shared" si="2"/>
        <v>#VALUE!</v>
      </c>
      <c r="E69" s="43" t="str">
        <f t="shared" si="3"/>
        <v/>
      </c>
      <c r="F69" s="43" t="str">
        <f t="shared" si="4"/>
        <v/>
      </c>
      <c r="G69" s="43" t="str">
        <f t="shared" si="0"/>
        <v/>
      </c>
      <c r="H69" s="43" t="str">
        <f t="shared" si="1"/>
        <v/>
      </c>
      <c r="J69" s="49"/>
    </row>
    <row r="70" spans="1:10" s="43" customFormat="1">
      <c r="A70" s="48"/>
      <c r="B70" s="49" t="str">
        <f>Data!R60</f>
        <v>MISSING</v>
      </c>
      <c r="C70" s="49" t="str">
        <f>Data!AJ60</f>
        <v>MISSING</v>
      </c>
      <c r="D70" s="43" t="e">
        <f t="shared" si="2"/>
        <v>#VALUE!</v>
      </c>
      <c r="E70" s="43" t="str">
        <f t="shared" si="3"/>
        <v/>
      </c>
      <c r="F70" s="43" t="str">
        <f t="shared" si="4"/>
        <v/>
      </c>
      <c r="G70" s="43" t="str">
        <f t="shared" si="0"/>
        <v/>
      </c>
      <c r="H70" s="43" t="str">
        <f t="shared" si="1"/>
        <v/>
      </c>
      <c r="J70" s="49"/>
    </row>
    <row r="71" spans="1:10" s="43" customFormat="1">
      <c r="A71" s="48"/>
      <c r="B71" s="49" t="str">
        <f>Data!R61</f>
        <v>MISSING</v>
      </c>
      <c r="C71" s="49" t="str">
        <f>Data!AJ61</f>
        <v>MISSING</v>
      </c>
      <c r="D71" s="43" t="e">
        <f t="shared" si="2"/>
        <v>#VALUE!</v>
      </c>
      <c r="E71" s="43" t="str">
        <f t="shared" si="3"/>
        <v/>
      </c>
      <c r="F71" s="43" t="str">
        <f t="shared" si="4"/>
        <v/>
      </c>
      <c r="G71" s="43" t="str">
        <f t="shared" si="0"/>
        <v/>
      </c>
      <c r="H71" s="43" t="str">
        <f t="shared" si="1"/>
        <v/>
      </c>
      <c r="J71" s="49"/>
    </row>
    <row r="72" spans="1:10" s="43" customFormat="1">
      <c r="A72" s="48"/>
      <c r="B72" s="49" t="str">
        <f>Data!R62</f>
        <v>MISSING</v>
      </c>
      <c r="C72" s="49" t="str">
        <f>Data!AJ62</f>
        <v>MISSING</v>
      </c>
      <c r="D72" s="43" t="e">
        <f t="shared" si="2"/>
        <v>#VALUE!</v>
      </c>
      <c r="E72" s="43" t="str">
        <f t="shared" si="3"/>
        <v/>
      </c>
      <c r="F72" s="43" t="str">
        <f t="shared" si="4"/>
        <v/>
      </c>
      <c r="G72" s="43" t="str">
        <f t="shared" si="0"/>
        <v/>
      </c>
      <c r="H72" s="43" t="str">
        <f t="shared" si="1"/>
        <v/>
      </c>
      <c r="J72" s="49"/>
    </row>
    <row r="73" spans="1:10" s="43" customFormat="1">
      <c r="A73" s="48"/>
      <c r="B73" s="49" t="str">
        <f>Data!R63</f>
        <v>MISSING</v>
      </c>
      <c r="C73" s="49" t="str">
        <f>Data!AJ63</f>
        <v>MISSING</v>
      </c>
      <c r="D73" s="43" t="e">
        <f t="shared" si="2"/>
        <v>#VALUE!</v>
      </c>
      <c r="E73" s="43" t="str">
        <f t="shared" si="3"/>
        <v/>
      </c>
      <c r="F73" s="43" t="str">
        <f t="shared" si="4"/>
        <v/>
      </c>
      <c r="G73" s="43" t="str">
        <f t="shared" si="0"/>
        <v/>
      </c>
      <c r="H73" s="43" t="str">
        <f t="shared" si="1"/>
        <v/>
      </c>
      <c r="J73" s="49"/>
    </row>
    <row r="74" spans="1:10" s="43" customFormat="1">
      <c r="A74" s="48"/>
      <c r="B74" s="49" t="str">
        <f>Data!R64</f>
        <v>MISSING</v>
      </c>
      <c r="C74" s="49" t="str">
        <f>Data!AJ64</f>
        <v>MISSING</v>
      </c>
      <c r="D74" s="43" t="e">
        <f t="shared" si="2"/>
        <v>#VALUE!</v>
      </c>
      <c r="E74" s="43" t="str">
        <f t="shared" si="3"/>
        <v/>
      </c>
      <c r="F74" s="43" t="str">
        <f t="shared" si="4"/>
        <v/>
      </c>
      <c r="G74" s="43" t="str">
        <f t="shared" si="0"/>
        <v/>
      </c>
      <c r="H74" s="43" t="str">
        <f t="shared" si="1"/>
        <v/>
      </c>
      <c r="J74" s="49"/>
    </row>
    <row r="75" spans="1:10" s="43" customFormat="1">
      <c r="A75" s="48"/>
      <c r="B75" s="49" t="str">
        <f>Data!R65</f>
        <v>MISSING</v>
      </c>
      <c r="C75" s="49" t="str">
        <f>Data!AJ65</f>
        <v>MISSING</v>
      </c>
      <c r="D75" s="43" t="e">
        <f t="shared" si="2"/>
        <v>#VALUE!</v>
      </c>
      <c r="E75" s="43" t="str">
        <f t="shared" si="3"/>
        <v/>
      </c>
      <c r="F75" s="43" t="str">
        <f t="shared" si="4"/>
        <v/>
      </c>
      <c r="G75" s="43" t="str">
        <f t="shared" si="0"/>
        <v/>
      </c>
      <c r="H75" s="43" t="str">
        <f t="shared" si="1"/>
        <v/>
      </c>
      <c r="J75" s="49"/>
    </row>
    <row r="76" spans="1:10" s="43" customFormat="1">
      <c r="A76" s="48"/>
      <c r="B76" s="49" t="str">
        <f>Data!R66</f>
        <v>MISSING</v>
      </c>
      <c r="C76" s="49" t="str">
        <f>Data!AJ66</f>
        <v>MISSING</v>
      </c>
      <c r="D76" s="43" t="e">
        <f t="shared" si="2"/>
        <v>#VALUE!</v>
      </c>
      <c r="E76" s="43" t="str">
        <f t="shared" si="3"/>
        <v/>
      </c>
      <c r="F76" s="43" t="str">
        <f t="shared" si="4"/>
        <v/>
      </c>
      <c r="G76" s="43" t="str">
        <f t="shared" si="0"/>
        <v/>
      </c>
      <c r="H76" s="43" t="str">
        <f t="shared" si="1"/>
        <v/>
      </c>
      <c r="J76" s="49"/>
    </row>
    <row r="77" spans="1:10" s="43" customFormat="1">
      <c r="A77" s="48"/>
      <c r="B77" s="49" t="str">
        <f>Data!R67</f>
        <v>MISSING</v>
      </c>
      <c r="C77" s="49" t="str">
        <f>Data!AJ67</f>
        <v>MISSING</v>
      </c>
      <c r="D77" s="43" t="e">
        <f t="shared" si="2"/>
        <v>#VALUE!</v>
      </c>
      <c r="E77" s="43" t="str">
        <f t="shared" si="3"/>
        <v/>
      </c>
      <c r="F77" s="43" t="str">
        <f t="shared" si="4"/>
        <v/>
      </c>
      <c r="G77" s="43" t="str">
        <f t="shared" ref="G77:G140" si="5">IF(B77&gt;C77,F77,"")</f>
        <v/>
      </c>
      <c r="H77" s="43" t="str">
        <f t="shared" ref="H77:H140" si="6">IF(B77&lt;C77,F77,"")</f>
        <v/>
      </c>
      <c r="J77" s="49"/>
    </row>
    <row r="78" spans="1:10" s="43" customFormat="1">
      <c r="A78" s="48"/>
      <c r="B78" s="49" t="str">
        <f>Data!R68</f>
        <v>MISSING</v>
      </c>
      <c r="C78" s="49" t="str">
        <f>Data!AJ68</f>
        <v>MISSING</v>
      </c>
      <c r="D78" s="43" t="e">
        <f t="shared" ref="D78:D141" si="7">C78-B78</f>
        <v>#VALUE!</v>
      </c>
      <c r="E78" s="43" t="str">
        <f t="shared" ref="E78:E141" si="8">IF(AND(COUNT(B78:C78)=2,B78&lt;&gt;C78),ABS(B78-C78),"")</f>
        <v/>
      </c>
      <c r="F78" s="43" t="str">
        <f t="shared" ref="F78:F141" si="9">IF(ISNUMBER(E78),AVERAGE(RANK(E78, E$13:E$1012, 1), 1+COUNT(E$13:E$1012)-RANK(E78, E$13:E$1012, 0)),"")</f>
        <v/>
      </c>
      <c r="G78" s="43" t="str">
        <f t="shared" si="5"/>
        <v/>
      </c>
      <c r="H78" s="43" t="str">
        <f t="shared" si="6"/>
        <v/>
      </c>
      <c r="J78" s="49"/>
    </row>
    <row r="79" spans="1:10" s="43" customFormat="1">
      <c r="A79" s="48"/>
      <c r="B79" s="49" t="str">
        <f>Data!R69</f>
        <v>MISSING</v>
      </c>
      <c r="C79" s="49" t="str">
        <f>Data!AJ69</f>
        <v>MISSING</v>
      </c>
      <c r="D79" s="43" t="e">
        <f t="shared" si="7"/>
        <v>#VALUE!</v>
      </c>
      <c r="E79" s="43" t="str">
        <f t="shared" si="8"/>
        <v/>
      </c>
      <c r="F79" s="43" t="str">
        <f t="shared" si="9"/>
        <v/>
      </c>
      <c r="G79" s="43" t="str">
        <f t="shared" si="5"/>
        <v/>
      </c>
      <c r="H79" s="43" t="str">
        <f t="shared" si="6"/>
        <v/>
      </c>
      <c r="J79" s="49"/>
    </row>
    <row r="80" spans="1:10" s="43" customFormat="1">
      <c r="A80" s="48"/>
      <c r="B80" s="49" t="str">
        <f>Data!R70</f>
        <v>MISSING</v>
      </c>
      <c r="C80" s="49" t="str">
        <f>Data!AJ70</f>
        <v>MISSING</v>
      </c>
      <c r="D80" s="43" t="e">
        <f t="shared" si="7"/>
        <v>#VALUE!</v>
      </c>
      <c r="E80" s="43" t="str">
        <f t="shared" si="8"/>
        <v/>
      </c>
      <c r="F80" s="43" t="str">
        <f t="shared" si="9"/>
        <v/>
      </c>
      <c r="G80" s="43" t="str">
        <f t="shared" si="5"/>
        <v/>
      </c>
      <c r="H80" s="43" t="str">
        <f t="shared" si="6"/>
        <v/>
      </c>
      <c r="J80" s="49"/>
    </row>
    <row r="81" spans="1:10" s="43" customFormat="1">
      <c r="A81" s="48"/>
      <c r="B81" s="49" t="str">
        <f>Data!R71</f>
        <v>MISSING</v>
      </c>
      <c r="C81" s="49" t="str">
        <f>Data!AJ71</f>
        <v>MISSING</v>
      </c>
      <c r="D81" s="43" t="e">
        <f t="shared" si="7"/>
        <v>#VALUE!</v>
      </c>
      <c r="E81" s="43" t="str">
        <f t="shared" si="8"/>
        <v/>
      </c>
      <c r="F81" s="43" t="str">
        <f t="shared" si="9"/>
        <v/>
      </c>
      <c r="G81" s="43" t="str">
        <f t="shared" si="5"/>
        <v/>
      </c>
      <c r="H81" s="43" t="str">
        <f t="shared" si="6"/>
        <v/>
      </c>
      <c r="J81" s="49"/>
    </row>
    <row r="82" spans="1:10" s="43" customFormat="1">
      <c r="A82" s="48"/>
      <c r="B82" s="49" t="str">
        <f>Data!R72</f>
        <v>MISSING</v>
      </c>
      <c r="C82" s="49" t="str">
        <f>Data!AJ72</f>
        <v>MISSING</v>
      </c>
      <c r="D82" s="43" t="e">
        <f t="shared" si="7"/>
        <v>#VALUE!</v>
      </c>
      <c r="E82" s="43" t="str">
        <f t="shared" si="8"/>
        <v/>
      </c>
      <c r="F82" s="43" t="str">
        <f t="shared" si="9"/>
        <v/>
      </c>
      <c r="G82" s="43" t="str">
        <f t="shared" si="5"/>
        <v/>
      </c>
      <c r="H82" s="43" t="str">
        <f t="shared" si="6"/>
        <v/>
      </c>
      <c r="J82" s="49"/>
    </row>
    <row r="83" spans="1:10" s="43" customFormat="1">
      <c r="A83" s="48"/>
      <c r="B83" s="49" t="str">
        <f>Data!R73</f>
        <v>MISSING</v>
      </c>
      <c r="C83" s="49" t="str">
        <f>Data!AJ73</f>
        <v>MISSING</v>
      </c>
      <c r="D83" s="43" t="e">
        <f t="shared" si="7"/>
        <v>#VALUE!</v>
      </c>
      <c r="E83" s="43" t="str">
        <f t="shared" si="8"/>
        <v/>
      </c>
      <c r="F83" s="43" t="str">
        <f t="shared" si="9"/>
        <v/>
      </c>
      <c r="G83" s="43" t="str">
        <f t="shared" si="5"/>
        <v/>
      </c>
      <c r="H83" s="43" t="str">
        <f t="shared" si="6"/>
        <v/>
      </c>
      <c r="J83" s="49"/>
    </row>
    <row r="84" spans="1:10" s="43" customFormat="1">
      <c r="A84" s="48"/>
      <c r="B84" s="49" t="str">
        <f>Data!R74</f>
        <v>MISSING</v>
      </c>
      <c r="C84" s="49" t="str">
        <f>Data!AJ74</f>
        <v>MISSING</v>
      </c>
      <c r="D84" s="43" t="e">
        <f t="shared" si="7"/>
        <v>#VALUE!</v>
      </c>
      <c r="E84" s="43" t="str">
        <f t="shared" si="8"/>
        <v/>
      </c>
      <c r="F84" s="43" t="str">
        <f t="shared" si="9"/>
        <v/>
      </c>
      <c r="G84" s="43" t="str">
        <f t="shared" si="5"/>
        <v/>
      </c>
      <c r="H84" s="43" t="str">
        <f t="shared" si="6"/>
        <v/>
      </c>
      <c r="J84" s="49"/>
    </row>
    <row r="85" spans="1:10" s="43" customFormat="1">
      <c r="A85" s="48"/>
      <c r="B85" s="49" t="str">
        <f>Data!R75</f>
        <v>MISSING</v>
      </c>
      <c r="C85" s="49" t="str">
        <f>Data!AJ75</f>
        <v>MISSING</v>
      </c>
      <c r="D85" s="43" t="e">
        <f t="shared" si="7"/>
        <v>#VALUE!</v>
      </c>
      <c r="E85" s="43" t="str">
        <f t="shared" si="8"/>
        <v/>
      </c>
      <c r="F85" s="43" t="str">
        <f t="shared" si="9"/>
        <v/>
      </c>
      <c r="G85" s="43" t="str">
        <f t="shared" si="5"/>
        <v/>
      </c>
      <c r="H85" s="43" t="str">
        <f t="shared" si="6"/>
        <v/>
      </c>
      <c r="J85" s="49"/>
    </row>
    <row r="86" spans="1:10" s="43" customFormat="1">
      <c r="A86" s="48"/>
      <c r="B86" s="49" t="str">
        <f>Data!R76</f>
        <v>MISSING</v>
      </c>
      <c r="C86" s="49" t="str">
        <f>Data!AJ76</f>
        <v>MISSING</v>
      </c>
      <c r="D86" s="43" t="e">
        <f t="shared" si="7"/>
        <v>#VALUE!</v>
      </c>
      <c r="E86" s="43" t="str">
        <f t="shared" si="8"/>
        <v/>
      </c>
      <c r="F86" s="43" t="str">
        <f t="shared" si="9"/>
        <v/>
      </c>
      <c r="G86" s="43" t="str">
        <f t="shared" si="5"/>
        <v/>
      </c>
      <c r="H86" s="43" t="str">
        <f t="shared" si="6"/>
        <v/>
      </c>
      <c r="J86" s="49"/>
    </row>
    <row r="87" spans="1:10" s="43" customFormat="1">
      <c r="A87" s="48"/>
      <c r="B87" s="49" t="str">
        <f>Data!R77</f>
        <v>MISSING</v>
      </c>
      <c r="C87" s="49" t="str">
        <f>Data!AJ77</f>
        <v>MISSING</v>
      </c>
      <c r="D87" s="43" t="e">
        <f t="shared" si="7"/>
        <v>#VALUE!</v>
      </c>
      <c r="E87" s="43" t="str">
        <f t="shared" si="8"/>
        <v/>
      </c>
      <c r="F87" s="43" t="str">
        <f t="shared" si="9"/>
        <v/>
      </c>
      <c r="G87" s="43" t="str">
        <f t="shared" si="5"/>
        <v/>
      </c>
      <c r="H87" s="43" t="str">
        <f t="shared" si="6"/>
        <v/>
      </c>
      <c r="J87" s="49"/>
    </row>
    <row r="88" spans="1:10" s="43" customFormat="1">
      <c r="A88" s="48"/>
      <c r="B88" s="49" t="str">
        <f>Data!R78</f>
        <v>MISSING</v>
      </c>
      <c r="C88" s="49" t="str">
        <f>Data!AJ78</f>
        <v>MISSING</v>
      </c>
      <c r="D88" s="43" t="e">
        <f t="shared" si="7"/>
        <v>#VALUE!</v>
      </c>
      <c r="E88" s="43" t="str">
        <f t="shared" si="8"/>
        <v/>
      </c>
      <c r="F88" s="43" t="str">
        <f t="shared" si="9"/>
        <v/>
      </c>
      <c r="G88" s="43" t="str">
        <f t="shared" si="5"/>
        <v/>
      </c>
      <c r="H88" s="43" t="str">
        <f t="shared" si="6"/>
        <v/>
      </c>
      <c r="J88" s="49"/>
    </row>
    <row r="89" spans="1:10" s="43" customFormat="1">
      <c r="A89" s="48"/>
      <c r="B89" s="49" t="str">
        <f>Data!R79</f>
        <v>MISSING</v>
      </c>
      <c r="C89" s="49" t="str">
        <f>Data!AJ79</f>
        <v>MISSING</v>
      </c>
      <c r="D89" s="43" t="e">
        <f t="shared" si="7"/>
        <v>#VALUE!</v>
      </c>
      <c r="E89" s="43" t="str">
        <f t="shared" si="8"/>
        <v/>
      </c>
      <c r="F89" s="43" t="str">
        <f t="shared" si="9"/>
        <v/>
      </c>
      <c r="G89" s="43" t="str">
        <f t="shared" si="5"/>
        <v/>
      </c>
      <c r="H89" s="43" t="str">
        <f t="shared" si="6"/>
        <v/>
      </c>
      <c r="J89" s="49"/>
    </row>
    <row r="90" spans="1:10" s="43" customFormat="1">
      <c r="A90" s="48"/>
      <c r="B90" s="49" t="str">
        <f>Data!R80</f>
        <v>MISSING</v>
      </c>
      <c r="C90" s="49" t="str">
        <f>Data!AJ80</f>
        <v>MISSING</v>
      </c>
      <c r="D90" s="43" t="e">
        <f t="shared" si="7"/>
        <v>#VALUE!</v>
      </c>
      <c r="E90" s="43" t="str">
        <f t="shared" si="8"/>
        <v/>
      </c>
      <c r="F90" s="43" t="str">
        <f t="shared" si="9"/>
        <v/>
      </c>
      <c r="G90" s="43" t="str">
        <f t="shared" si="5"/>
        <v/>
      </c>
      <c r="H90" s="43" t="str">
        <f t="shared" si="6"/>
        <v/>
      </c>
      <c r="J90" s="49"/>
    </row>
    <row r="91" spans="1:10" s="43" customFormat="1">
      <c r="A91" s="48"/>
      <c r="B91" s="49" t="str">
        <f>Data!R81</f>
        <v>MISSING</v>
      </c>
      <c r="C91" s="49" t="str">
        <f>Data!AJ81</f>
        <v>MISSING</v>
      </c>
      <c r="D91" s="43" t="e">
        <f t="shared" si="7"/>
        <v>#VALUE!</v>
      </c>
      <c r="E91" s="43" t="str">
        <f t="shared" si="8"/>
        <v/>
      </c>
      <c r="F91" s="43" t="str">
        <f t="shared" si="9"/>
        <v/>
      </c>
      <c r="G91" s="43" t="str">
        <f t="shared" si="5"/>
        <v/>
      </c>
      <c r="H91" s="43" t="str">
        <f t="shared" si="6"/>
        <v/>
      </c>
      <c r="J91" s="49"/>
    </row>
    <row r="92" spans="1:10" s="43" customFormat="1">
      <c r="A92" s="48"/>
      <c r="B92" s="49" t="str">
        <f>Data!R82</f>
        <v>MISSING</v>
      </c>
      <c r="C92" s="49" t="str">
        <f>Data!AJ82</f>
        <v>MISSING</v>
      </c>
      <c r="D92" s="43" t="e">
        <f t="shared" si="7"/>
        <v>#VALUE!</v>
      </c>
      <c r="E92" s="43" t="str">
        <f t="shared" si="8"/>
        <v/>
      </c>
      <c r="F92" s="43" t="str">
        <f t="shared" si="9"/>
        <v/>
      </c>
      <c r="G92" s="43" t="str">
        <f t="shared" si="5"/>
        <v/>
      </c>
      <c r="H92" s="43" t="str">
        <f t="shared" si="6"/>
        <v/>
      </c>
      <c r="J92" s="49"/>
    </row>
    <row r="93" spans="1:10" s="43" customFormat="1">
      <c r="A93" s="48"/>
      <c r="B93" s="49" t="str">
        <f>Data!R83</f>
        <v>MISSING</v>
      </c>
      <c r="C93" s="49" t="str">
        <f>Data!AJ83</f>
        <v>MISSING</v>
      </c>
      <c r="D93" s="43" t="e">
        <f t="shared" si="7"/>
        <v>#VALUE!</v>
      </c>
      <c r="E93" s="43" t="str">
        <f t="shared" si="8"/>
        <v/>
      </c>
      <c r="F93" s="43" t="str">
        <f t="shared" si="9"/>
        <v/>
      </c>
      <c r="G93" s="43" t="str">
        <f t="shared" si="5"/>
        <v/>
      </c>
      <c r="H93" s="43" t="str">
        <f t="shared" si="6"/>
        <v/>
      </c>
      <c r="J93" s="49"/>
    </row>
    <row r="94" spans="1:10" s="43" customFormat="1">
      <c r="A94" s="48"/>
      <c r="B94" s="49" t="str">
        <f>Data!R84</f>
        <v>MISSING</v>
      </c>
      <c r="C94" s="49" t="str">
        <f>Data!AJ84</f>
        <v>MISSING</v>
      </c>
      <c r="D94" s="43" t="e">
        <f t="shared" si="7"/>
        <v>#VALUE!</v>
      </c>
      <c r="E94" s="43" t="str">
        <f t="shared" si="8"/>
        <v/>
      </c>
      <c r="F94" s="43" t="str">
        <f t="shared" si="9"/>
        <v/>
      </c>
      <c r="G94" s="43" t="str">
        <f t="shared" si="5"/>
        <v/>
      </c>
      <c r="H94" s="43" t="str">
        <f t="shared" si="6"/>
        <v/>
      </c>
      <c r="J94" s="49"/>
    </row>
    <row r="95" spans="1:10" s="43" customFormat="1">
      <c r="A95" s="48"/>
      <c r="B95" s="49" t="str">
        <f>Data!R85</f>
        <v>MISSING</v>
      </c>
      <c r="C95" s="49" t="str">
        <f>Data!AJ85</f>
        <v>MISSING</v>
      </c>
      <c r="D95" s="43" t="e">
        <f t="shared" si="7"/>
        <v>#VALUE!</v>
      </c>
      <c r="E95" s="43" t="str">
        <f t="shared" si="8"/>
        <v/>
      </c>
      <c r="F95" s="43" t="str">
        <f t="shared" si="9"/>
        <v/>
      </c>
      <c r="G95" s="43" t="str">
        <f t="shared" si="5"/>
        <v/>
      </c>
      <c r="H95" s="43" t="str">
        <f t="shared" si="6"/>
        <v/>
      </c>
      <c r="J95" s="49"/>
    </row>
    <row r="96" spans="1:10" s="43" customFormat="1">
      <c r="A96" s="48"/>
      <c r="B96" s="49" t="str">
        <f>Data!R86</f>
        <v>MISSING</v>
      </c>
      <c r="C96" s="49" t="str">
        <f>Data!AJ86</f>
        <v>MISSING</v>
      </c>
      <c r="D96" s="43" t="e">
        <f t="shared" si="7"/>
        <v>#VALUE!</v>
      </c>
      <c r="E96" s="43" t="str">
        <f t="shared" si="8"/>
        <v/>
      </c>
      <c r="F96" s="43" t="str">
        <f t="shared" si="9"/>
        <v/>
      </c>
      <c r="G96" s="43" t="str">
        <f t="shared" si="5"/>
        <v/>
      </c>
      <c r="H96" s="43" t="str">
        <f t="shared" si="6"/>
        <v/>
      </c>
      <c r="J96" s="49"/>
    </row>
    <row r="97" spans="1:10" s="43" customFormat="1">
      <c r="A97" s="48"/>
      <c r="B97" s="49" t="str">
        <f>Data!R87</f>
        <v>MISSING</v>
      </c>
      <c r="C97" s="49" t="str">
        <f>Data!AJ87</f>
        <v>MISSING</v>
      </c>
      <c r="D97" s="43" t="e">
        <f t="shared" si="7"/>
        <v>#VALUE!</v>
      </c>
      <c r="E97" s="43" t="str">
        <f t="shared" si="8"/>
        <v/>
      </c>
      <c r="F97" s="43" t="str">
        <f t="shared" si="9"/>
        <v/>
      </c>
      <c r="G97" s="43" t="str">
        <f t="shared" si="5"/>
        <v/>
      </c>
      <c r="H97" s="43" t="str">
        <f t="shared" si="6"/>
        <v/>
      </c>
      <c r="J97" s="49"/>
    </row>
    <row r="98" spans="1:10" s="43" customFormat="1">
      <c r="A98" s="48"/>
      <c r="B98" s="49" t="str">
        <f>Data!R88</f>
        <v>MISSING</v>
      </c>
      <c r="C98" s="49" t="str">
        <f>Data!AJ88</f>
        <v>MISSING</v>
      </c>
      <c r="D98" s="43" t="e">
        <f t="shared" si="7"/>
        <v>#VALUE!</v>
      </c>
      <c r="E98" s="43" t="str">
        <f t="shared" si="8"/>
        <v/>
      </c>
      <c r="F98" s="43" t="str">
        <f t="shared" si="9"/>
        <v/>
      </c>
      <c r="G98" s="43" t="str">
        <f t="shared" si="5"/>
        <v/>
      </c>
      <c r="H98" s="43" t="str">
        <f t="shared" si="6"/>
        <v/>
      </c>
      <c r="J98" s="49"/>
    </row>
    <row r="99" spans="1:10" s="43" customFormat="1">
      <c r="A99" s="48"/>
      <c r="B99" s="49" t="str">
        <f>Data!R89</f>
        <v>MISSING</v>
      </c>
      <c r="C99" s="49" t="str">
        <f>Data!AJ89</f>
        <v>MISSING</v>
      </c>
      <c r="D99" s="43" t="e">
        <f t="shared" si="7"/>
        <v>#VALUE!</v>
      </c>
      <c r="E99" s="43" t="str">
        <f t="shared" si="8"/>
        <v/>
      </c>
      <c r="F99" s="43" t="str">
        <f t="shared" si="9"/>
        <v/>
      </c>
      <c r="G99" s="43" t="str">
        <f t="shared" si="5"/>
        <v/>
      </c>
      <c r="H99" s="43" t="str">
        <f t="shared" si="6"/>
        <v/>
      </c>
      <c r="J99" s="49"/>
    </row>
    <row r="100" spans="1:10" s="43" customFormat="1">
      <c r="A100" s="48"/>
      <c r="B100" s="49" t="str">
        <f>Data!R90</f>
        <v>MISSING</v>
      </c>
      <c r="C100" s="49" t="str">
        <f>Data!AJ90</f>
        <v>MISSING</v>
      </c>
      <c r="D100" s="43" t="e">
        <f t="shared" si="7"/>
        <v>#VALUE!</v>
      </c>
      <c r="E100" s="43" t="str">
        <f t="shared" si="8"/>
        <v/>
      </c>
      <c r="F100" s="43" t="str">
        <f t="shared" si="9"/>
        <v/>
      </c>
      <c r="G100" s="43" t="str">
        <f t="shared" si="5"/>
        <v/>
      </c>
      <c r="H100" s="43" t="str">
        <f t="shared" si="6"/>
        <v/>
      </c>
      <c r="J100" s="49"/>
    </row>
    <row r="101" spans="1:10" s="43" customFormat="1">
      <c r="A101" s="48"/>
      <c r="B101" s="49" t="str">
        <f>Data!R91</f>
        <v>MISSING</v>
      </c>
      <c r="C101" s="49" t="str">
        <f>Data!AJ91</f>
        <v>MISSING</v>
      </c>
      <c r="D101" s="43" t="e">
        <f t="shared" si="7"/>
        <v>#VALUE!</v>
      </c>
      <c r="E101" s="43" t="str">
        <f t="shared" si="8"/>
        <v/>
      </c>
      <c r="F101" s="43" t="str">
        <f t="shared" si="9"/>
        <v/>
      </c>
      <c r="G101" s="43" t="str">
        <f t="shared" si="5"/>
        <v/>
      </c>
      <c r="H101" s="43" t="str">
        <f t="shared" si="6"/>
        <v/>
      </c>
      <c r="J101" s="49"/>
    </row>
    <row r="102" spans="1:10" s="43" customFormat="1">
      <c r="A102" s="48"/>
      <c r="B102" s="49" t="str">
        <f>Data!R92</f>
        <v>MISSING</v>
      </c>
      <c r="C102" s="49" t="str">
        <f>Data!AJ92</f>
        <v>MISSING</v>
      </c>
      <c r="D102" s="43" t="e">
        <f t="shared" si="7"/>
        <v>#VALUE!</v>
      </c>
      <c r="E102" s="43" t="str">
        <f t="shared" si="8"/>
        <v/>
      </c>
      <c r="F102" s="43" t="str">
        <f t="shared" si="9"/>
        <v/>
      </c>
      <c r="G102" s="43" t="str">
        <f t="shared" si="5"/>
        <v/>
      </c>
      <c r="H102" s="43" t="str">
        <f t="shared" si="6"/>
        <v/>
      </c>
      <c r="J102" s="49"/>
    </row>
    <row r="103" spans="1:10" s="43" customFormat="1">
      <c r="A103" s="48"/>
      <c r="B103" s="49" t="str">
        <f>Data!R93</f>
        <v>MISSING</v>
      </c>
      <c r="C103" s="49" t="str">
        <f>Data!AJ93</f>
        <v>MISSING</v>
      </c>
      <c r="D103" s="43" t="e">
        <f t="shared" si="7"/>
        <v>#VALUE!</v>
      </c>
      <c r="E103" s="43" t="str">
        <f t="shared" si="8"/>
        <v/>
      </c>
      <c r="F103" s="43" t="str">
        <f t="shared" si="9"/>
        <v/>
      </c>
      <c r="G103" s="43" t="str">
        <f t="shared" si="5"/>
        <v/>
      </c>
      <c r="H103" s="43" t="str">
        <f t="shared" si="6"/>
        <v/>
      </c>
      <c r="J103" s="49"/>
    </row>
    <row r="104" spans="1:10" s="43" customFormat="1">
      <c r="A104" s="48"/>
      <c r="B104" s="49" t="str">
        <f>Data!R94</f>
        <v>MISSING</v>
      </c>
      <c r="C104" s="49" t="str">
        <f>Data!AJ94</f>
        <v>MISSING</v>
      </c>
      <c r="D104" s="43" t="e">
        <f t="shared" si="7"/>
        <v>#VALUE!</v>
      </c>
      <c r="E104" s="43" t="str">
        <f t="shared" si="8"/>
        <v/>
      </c>
      <c r="F104" s="43" t="str">
        <f t="shared" si="9"/>
        <v/>
      </c>
      <c r="G104" s="43" t="str">
        <f t="shared" si="5"/>
        <v/>
      </c>
      <c r="H104" s="43" t="str">
        <f t="shared" si="6"/>
        <v/>
      </c>
      <c r="J104" s="49"/>
    </row>
    <row r="105" spans="1:10" s="43" customFormat="1">
      <c r="A105" s="48"/>
      <c r="B105" s="49" t="str">
        <f>Data!R95</f>
        <v>MISSING</v>
      </c>
      <c r="C105" s="49" t="str">
        <f>Data!AJ95</f>
        <v>MISSING</v>
      </c>
      <c r="D105" s="43" t="e">
        <f t="shared" si="7"/>
        <v>#VALUE!</v>
      </c>
      <c r="E105" s="43" t="str">
        <f t="shared" si="8"/>
        <v/>
      </c>
      <c r="F105" s="43" t="str">
        <f t="shared" si="9"/>
        <v/>
      </c>
      <c r="G105" s="43" t="str">
        <f t="shared" si="5"/>
        <v/>
      </c>
      <c r="H105" s="43" t="str">
        <f t="shared" si="6"/>
        <v/>
      </c>
      <c r="J105" s="49"/>
    </row>
    <row r="106" spans="1:10" s="43" customFormat="1">
      <c r="A106" s="48"/>
      <c r="B106" s="49" t="str">
        <f>Data!R96</f>
        <v>MISSING</v>
      </c>
      <c r="C106" s="49" t="str">
        <f>Data!AJ96</f>
        <v>MISSING</v>
      </c>
      <c r="D106" s="43" t="e">
        <f t="shared" si="7"/>
        <v>#VALUE!</v>
      </c>
      <c r="E106" s="43" t="str">
        <f t="shared" si="8"/>
        <v/>
      </c>
      <c r="F106" s="43" t="str">
        <f t="shared" si="9"/>
        <v/>
      </c>
      <c r="G106" s="43" t="str">
        <f t="shared" si="5"/>
        <v/>
      </c>
      <c r="H106" s="43" t="str">
        <f t="shared" si="6"/>
        <v/>
      </c>
      <c r="J106" s="49"/>
    </row>
    <row r="107" spans="1:10" s="43" customFormat="1">
      <c r="A107" s="48"/>
      <c r="B107" s="49" t="str">
        <f>Data!R97</f>
        <v>MISSING</v>
      </c>
      <c r="C107" s="49" t="str">
        <f>Data!AJ97</f>
        <v>MISSING</v>
      </c>
      <c r="D107" s="43" t="e">
        <f t="shared" si="7"/>
        <v>#VALUE!</v>
      </c>
      <c r="E107" s="43" t="str">
        <f t="shared" si="8"/>
        <v/>
      </c>
      <c r="F107" s="43" t="str">
        <f t="shared" si="9"/>
        <v/>
      </c>
      <c r="G107" s="43" t="str">
        <f t="shared" si="5"/>
        <v/>
      </c>
      <c r="H107" s="43" t="str">
        <f t="shared" si="6"/>
        <v/>
      </c>
      <c r="J107" s="49"/>
    </row>
    <row r="108" spans="1:10" s="43" customFormat="1">
      <c r="A108" s="48"/>
      <c r="B108" s="49" t="str">
        <f>Data!R98</f>
        <v>MISSING</v>
      </c>
      <c r="C108" s="49" t="str">
        <f>Data!AJ98</f>
        <v>MISSING</v>
      </c>
      <c r="D108" s="43" t="e">
        <f t="shared" si="7"/>
        <v>#VALUE!</v>
      </c>
      <c r="E108" s="43" t="str">
        <f t="shared" si="8"/>
        <v/>
      </c>
      <c r="F108" s="43" t="str">
        <f t="shared" si="9"/>
        <v/>
      </c>
      <c r="G108" s="43" t="str">
        <f t="shared" si="5"/>
        <v/>
      </c>
      <c r="H108" s="43" t="str">
        <f t="shared" si="6"/>
        <v/>
      </c>
      <c r="J108" s="49"/>
    </row>
    <row r="109" spans="1:10" s="43" customFormat="1">
      <c r="A109" s="48"/>
      <c r="B109" s="49" t="str">
        <f>Data!R99</f>
        <v>MISSING</v>
      </c>
      <c r="C109" s="49" t="str">
        <f>Data!AJ99</f>
        <v>MISSING</v>
      </c>
      <c r="D109" s="43" t="e">
        <f t="shared" si="7"/>
        <v>#VALUE!</v>
      </c>
      <c r="E109" s="43" t="str">
        <f t="shared" si="8"/>
        <v/>
      </c>
      <c r="F109" s="43" t="str">
        <f t="shared" si="9"/>
        <v/>
      </c>
      <c r="G109" s="43" t="str">
        <f t="shared" si="5"/>
        <v/>
      </c>
      <c r="H109" s="43" t="str">
        <f t="shared" si="6"/>
        <v/>
      </c>
      <c r="J109" s="49"/>
    </row>
    <row r="110" spans="1:10" s="43" customFormat="1">
      <c r="A110" s="48"/>
      <c r="B110" s="49" t="str">
        <f>Data!R100</f>
        <v>MISSING</v>
      </c>
      <c r="C110" s="49" t="str">
        <f>Data!AJ100</f>
        <v>MISSING</v>
      </c>
      <c r="D110" s="43" t="e">
        <f t="shared" si="7"/>
        <v>#VALUE!</v>
      </c>
      <c r="E110" s="43" t="str">
        <f t="shared" si="8"/>
        <v/>
      </c>
      <c r="F110" s="43" t="str">
        <f t="shared" si="9"/>
        <v/>
      </c>
      <c r="G110" s="43" t="str">
        <f t="shared" si="5"/>
        <v/>
      </c>
      <c r="H110" s="43" t="str">
        <f t="shared" si="6"/>
        <v/>
      </c>
      <c r="J110" s="49"/>
    </row>
    <row r="111" spans="1:10" s="43" customFormat="1">
      <c r="A111" s="48"/>
      <c r="B111" s="49" t="str">
        <f>Data!R101</f>
        <v>MISSING</v>
      </c>
      <c r="C111" s="49" t="str">
        <f>Data!AJ101</f>
        <v>MISSING</v>
      </c>
      <c r="D111" s="43" t="e">
        <f t="shared" si="7"/>
        <v>#VALUE!</v>
      </c>
      <c r="E111" s="43" t="str">
        <f t="shared" si="8"/>
        <v/>
      </c>
      <c r="F111" s="43" t="str">
        <f t="shared" si="9"/>
        <v/>
      </c>
      <c r="G111" s="43" t="str">
        <f t="shared" si="5"/>
        <v/>
      </c>
      <c r="H111" s="43" t="str">
        <f t="shared" si="6"/>
        <v/>
      </c>
      <c r="J111" s="49"/>
    </row>
    <row r="112" spans="1:10" s="43" customFormat="1">
      <c r="A112" s="48"/>
      <c r="B112" s="49" t="str">
        <f>Data!R102</f>
        <v>MISSING</v>
      </c>
      <c r="C112" s="49" t="str">
        <f>Data!AJ102</f>
        <v>MISSING</v>
      </c>
      <c r="D112" s="43" t="e">
        <f t="shared" si="7"/>
        <v>#VALUE!</v>
      </c>
      <c r="E112" s="43" t="str">
        <f t="shared" si="8"/>
        <v/>
      </c>
      <c r="F112" s="43" t="str">
        <f t="shared" si="9"/>
        <v/>
      </c>
      <c r="G112" s="43" t="str">
        <f t="shared" si="5"/>
        <v/>
      </c>
      <c r="H112" s="43" t="str">
        <f t="shared" si="6"/>
        <v/>
      </c>
      <c r="J112" s="49"/>
    </row>
    <row r="113" spans="1:10" s="43" customFormat="1">
      <c r="A113" s="48"/>
      <c r="B113" s="49" t="str">
        <f>Data!R103</f>
        <v>MISSING</v>
      </c>
      <c r="C113" s="49" t="str">
        <f>Data!AJ103</f>
        <v>MISSING</v>
      </c>
      <c r="D113" s="43" t="e">
        <f t="shared" si="7"/>
        <v>#VALUE!</v>
      </c>
      <c r="E113" s="43" t="str">
        <f t="shared" si="8"/>
        <v/>
      </c>
      <c r="F113" s="43" t="str">
        <f t="shared" si="9"/>
        <v/>
      </c>
      <c r="G113" s="43" t="str">
        <f t="shared" si="5"/>
        <v/>
      </c>
      <c r="H113" s="43" t="str">
        <f t="shared" si="6"/>
        <v/>
      </c>
      <c r="J113" s="49"/>
    </row>
    <row r="114" spans="1:10" s="43" customFormat="1">
      <c r="A114" s="48"/>
      <c r="B114" s="49" t="str">
        <f>Data!R104</f>
        <v>MISSING</v>
      </c>
      <c r="C114" s="49" t="str">
        <f>Data!AJ104</f>
        <v>MISSING</v>
      </c>
      <c r="D114" s="43" t="e">
        <f t="shared" si="7"/>
        <v>#VALUE!</v>
      </c>
      <c r="E114" s="43" t="str">
        <f t="shared" si="8"/>
        <v/>
      </c>
      <c r="F114" s="43" t="str">
        <f t="shared" si="9"/>
        <v/>
      </c>
      <c r="G114" s="43" t="str">
        <f t="shared" si="5"/>
        <v/>
      </c>
      <c r="H114" s="43" t="str">
        <f t="shared" si="6"/>
        <v/>
      </c>
      <c r="J114" s="49"/>
    </row>
    <row r="115" spans="1:10" s="43" customFormat="1">
      <c r="A115" s="48"/>
      <c r="B115" s="49" t="str">
        <f>Data!R105</f>
        <v>MISSING</v>
      </c>
      <c r="C115" s="49" t="str">
        <f>Data!AJ105</f>
        <v>MISSING</v>
      </c>
      <c r="D115" s="43" t="e">
        <f t="shared" si="7"/>
        <v>#VALUE!</v>
      </c>
      <c r="E115" s="43" t="str">
        <f t="shared" si="8"/>
        <v/>
      </c>
      <c r="F115" s="43" t="str">
        <f t="shared" si="9"/>
        <v/>
      </c>
      <c r="G115" s="43" t="str">
        <f t="shared" si="5"/>
        <v/>
      </c>
      <c r="H115" s="43" t="str">
        <f t="shared" si="6"/>
        <v/>
      </c>
      <c r="J115" s="49"/>
    </row>
    <row r="116" spans="1:10" s="43" customFormat="1">
      <c r="A116" s="48"/>
      <c r="B116" s="49" t="str">
        <f>Data!R106</f>
        <v>MISSING</v>
      </c>
      <c r="C116" s="49" t="str">
        <f>Data!AJ106</f>
        <v>MISSING</v>
      </c>
      <c r="D116" s="43" t="e">
        <f t="shared" si="7"/>
        <v>#VALUE!</v>
      </c>
      <c r="E116" s="43" t="str">
        <f t="shared" si="8"/>
        <v/>
      </c>
      <c r="F116" s="43" t="str">
        <f t="shared" si="9"/>
        <v/>
      </c>
      <c r="G116" s="43" t="str">
        <f t="shared" si="5"/>
        <v/>
      </c>
      <c r="H116" s="43" t="str">
        <f t="shared" si="6"/>
        <v/>
      </c>
      <c r="J116" s="49"/>
    </row>
    <row r="117" spans="1:10" s="43" customFormat="1">
      <c r="A117" s="48"/>
      <c r="B117" s="49" t="str">
        <f>Data!R107</f>
        <v>MISSING</v>
      </c>
      <c r="C117" s="49" t="str">
        <f>Data!AJ107</f>
        <v>MISSING</v>
      </c>
      <c r="D117" s="43" t="e">
        <f t="shared" si="7"/>
        <v>#VALUE!</v>
      </c>
      <c r="E117" s="43" t="str">
        <f t="shared" si="8"/>
        <v/>
      </c>
      <c r="F117" s="43" t="str">
        <f t="shared" si="9"/>
        <v/>
      </c>
      <c r="G117" s="43" t="str">
        <f t="shared" si="5"/>
        <v/>
      </c>
      <c r="H117" s="43" t="str">
        <f t="shared" si="6"/>
        <v/>
      </c>
      <c r="J117" s="49"/>
    </row>
    <row r="118" spans="1:10" s="43" customFormat="1">
      <c r="A118" s="48"/>
      <c r="B118" s="49" t="str">
        <f>Data!R108</f>
        <v>MISSING</v>
      </c>
      <c r="C118" s="49" t="str">
        <f>Data!AJ108</f>
        <v>MISSING</v>
      </c>
      <c r="D118" s="43" t="e">
        <f t="shared" si="7"/>
        <v>#VALUE!</v>
      </c>
      <c r="E118" s="43" t="str">
        <f t="shared" si="8"/>
        <v/>
      </c>
      <c r="F118" s="43" t="str">
        <f t="shared" si="9"/>
        <v/>
      </c>
      <c r="G118" s="43" t="str">
        <f t="shared" si="5"/>
        <v/>
      </c>
      <c r="H118" s="43" t="str">
        <f t="shared" si="6"/>
        <v/>
      </c>
      <c r="J118" s="49"/>
    </row>
    <row r="119" spans="1:10" s="43" customFormat="1">
      <c r="A119" s="48"/>
      <c r="B119" s="49" t="str">
        <f>Data!R109</f>
        <v>MISSING</v>
      </c>
      <c r="C119" s="49" t="str">
        <f>Data!AJ109</f>
        <v>MISSING</v>
      </c>
      <c r="D119" s="43" t="e">
        <f t="shared" si="7"/>
        <v>#VALUE!</v>
      </c>
      <c r="E119" s="43" t="str">
        <f t="shared" si="8"/>
        <v/>
      </c>
      <c r="F119" s="43" t="str">
        <f t="shared" si="9"/>
        <v/>
      </c>
      <c r="G119" s="43" t="str">
        <f t="shared" si="5"/>
        <v/>
      </c>
      <c r="H119" s="43" t="str">
        <f t="shared" si="6"/>
        <v/>
      </c>
      <c r="J119" s="49"/>
    </row>
    <row r="120" spans="1:10" s="43" customFormat="1">
      <c r="A120" s="48"/>
      <c r="B120" s="49" t="str">
        <f>Data!R110</f>
        <v>MISSING</v>
      </c>
      <c r="C120" s="49" t="str">
        <f>Data!AJ110</f>
        <v>MISSING</v>
      </c>
      <c r="D120" s="43" t="e">
        <f t="shared" si="7"/>
        <v>#VALUE!</v>
      </c>
      <c r="E120" s="43" t="str">
        <f t="shared" si="8"/>
        <v/>
      </c>
      <c r="F120" s="43" t="str">
        <f t="shared" si="9"/>
        <v/>
      </c>
      <c r="G120" s="43" t="str">
        <f t="shared" si="5"/>
        <v/>
      </c>
      <c r="H120" s="43" t="str">
        <f t="shared" si="6"/>
        <v/>
      </c>
      <c r="J120" s="49"/>
    </row>
    <row r="121" spans="1:10" s="43" customFormat="1">
      <c r="A121" s="48"/>
      <c r="B121" s="49" t="str">
        <f>Data!R111</f>
        <v>MISSING</v>
      </c>
      <c r="C121" s="49" t="str">
        <f>Data!AJ111</f>
        <v>MISSING</v>
      </c>
      <c r="D121" s="43" t="e">
        <f t="shared" si="7"/>
        <v>#VALUE!</v>
      </c>
      <c r="E121" s="43" t="str">
        <f t="shared" si="8"/>
        <v/>
      </c>
      <c r="F121" s="43" t="str">
        <f t="shared" si="9"/>
        <v/>
      </c>
      <c r="G121" s="43" t="str">
        <f t="shared" si="5"/>
        <v/>
      </c>
      <c r="H121" s="43" t="str">
        <f t="shared" si="6"/>
        <v/>
      </c>
      <c r="J121" s="49"/>
    </row>
    <row r="122" spans="1:10" s="43" customFormat="1">
      <c r="A122" s="48"/>
      <c r="B122" s="49" t="str">
        <f>Data!R112</f>
        <v>MISSING</v>
      </c>
      <c r="C122" s="49" t="str">
        <f>Data!AJ112</f>
        <v>MISSING</v>
      </c>
      <c r="D122" s="43" t="e">
        <f t="shared" si="7"/>
        <v>#VALUE!</v>
      </c>
      <c r="E122" s="43" t="str">
        <f t="shared" si="8"/>
        <v/>
      </c>
      <c r="F122" s="43" t="str">
        <f t="shared" si="9"/>
        <v/>
      </c>
      <c r="G122" s="43" t="str">
        <f t="shared" si="5"/>
        <v/>
      </c>
      <c r="H122" s="43" t="str">
        <f t="shared" si="6"/>
        <v/>
      </c>
      <c r="J122" s="49"/>
    </row>
    <row r="123" spans="1:10" s="43" customFormat="1">
      <c r="A123" s="48"/>
      <c r="B123" s="49" t="str">
        <f>Data!R113</f>
        <v>MISSING</v>
      </c>
      <c r="C123" s="49" t="str">
        <f>Data!AJ113</f>
        <v>MISSING</v>
      </c>
      <c r="D123" s="43" t="e">
        <f t="shared" si="7"/>
        <v>#VALUE!</v>
      </c>
      <c r="E123" s="43" t="str">
        <f t="shared" si="8"/>
        <v/>
      </c>
      <c r="F123" s="43" t="str">
        <f t="shared" si="9"/>
        <v/>
      </c>
      <c r="G123" s="43" t="str">
        <f t="shared" si="5"/>
        <v/>
      </c>
      <c r="H123" s="43" t="str">
        <f t="shared" si="6"/>
        <v/>
      </c>
      <c r="J123" s="49"/>
    </row>
    <row r="124" spans="1:10" s="43" customFormat="1">
      <c r="A124" s="48"/>
      <c r="B124" s="49" t="str">
        <f>Data!R114</f>
        <v>MISSING</v>
      </c>
      <c r="C124" s="49" t="str">
        <f>Data!AJ114</f>
        <v>MISSING</v>
      </c>
      <c r="D124" s="43" t="e">
        <f t="shared" si="7"/>
        <v>#VALUE!</v>
      </c>
      <c r="E124" s="43" t="str">
        <f t="shared" si="8"/>
        <v/>
      </c>
      <c r="F124" s="43" t="str">
        <f t="shared" si="9"/>
        <v/>
      </c>
      <c r="G124" s="43" t="str">
        <f t="shared" si="5"/>
        <v/>
      </c>
      <c r="H124" s="43" t="str">
        <f t="shared" si="6"/>
        <v/>
      </c>
      <c r="J124" s="49"/>
    </row>
    <row r="125" spans="1:10" s="43" customFormat="1">
      <c r="A125" s="48"/>
      <c r="B125" s="49" t="str">
        <f>Data!R115</f>
        <v>MISSING</v>
      </c>
      <c r="C125" s="49" t="str">
        <f>Data!AJ115</f>
        <v>MISSING</v>
      </c>
      <c r="D125" s="43" t="e">
        <f t="shared" si="7"/>
        <v>#VALUE!</v>
      </c>
      <c r="E125" s="43" t="str">
        <f t="shared" si="8"/>
        <v/>
      </c>
      <c r="F125" s="43" t="str">
        <f t="shared" si="9"/>
        <v/>
      </c>
      <c r="G125" s="43" t="str">
        <f t="shared" si="5"/>
        <v/>
      </c>
      <c r="H125" s="43" t="str">
        <f t="shared" si="6"/>
        <v/>
      </c>
      <c r="J125" s="49"/>
    </row>
    <row r="126" spans="1:10" s="43" customFormat="1">
      <c r="A126" s="48"/>
      <c r="B126" s="49" t="str">
        <f>Data!R116</f>
        <v>MISSING</v>
      </c>
      <c r="C126" s="49" t="str">
        <f>Data!AJ116</f>
        <v>MISSING</v>
      </c>
      <c r="D126" s="43" t="e">
        <f t="shared" si="7"/>
        <v>#VALUE!</v>
      </c>
      <c r="E126" s="43" t="str">
        <f t="shared" si="8"/>
        <v/>
      </c>
      <c r="F126" s="43" t="str">
        <f t="shared" si="9"/>
        <v/>
      </c>
      <c r="G126" s="43" t="str">
        <f t="shared" si="5"/>
        <v/>
      </c>
      <c r="H126" s="43" t="str">
        <f t="shared" si="6"/>
        <v/>
      </c>
      <c r="J126" s="49"/>
    </row>
    <row r="127" spans="1:10" s="43" customFormat="1">
      <c r="A127" s="48"/>
      <c r="B127" s="49" t="str">
        <f>Data!R117</f>
        <v>MISSING</v>
      </c>
      <c r="C127" s="49" t="str">
        <f>Data!AJ117</f>
        <v>MISSING</v>
      </c>
      <c r="D127" s="43" t="e">
        <f t="shared" si="7"/>
        <v>#VALUE!</v>
      </c>
      <c r="E127" s="43" t="str">
        <f t="shared" si="8"/>
        <v/>
      </c>
      <c r="F127" s="43" t="str">
        <f t="shared" si="9"/>
        <v/>
      </c>
      <c r="G127" s="43" t="str">
        <f t="shared" si="5"/>
        <v/>
      </c>
      <c r="H127" s="43" t="str">
        <f t="shared" si="6"/>
        <v/>
      </c>
      <c r="J127" s="49"/>
    </row>
    <row r="128" spans="1:10" s="43" customFormat="1">
      <c r="A128" s="48"/>
      <c r="B128" s="49" t="str">
        <f>Data!R118</f>
        <v>MISSING</v>
      </c>
      <c r="C128" s="49" t="str">
        <f>Data!AJ118</f>
        <v>MISSING</v>
      </c>
      <c r="D128" s="43" t="e">
        <f t="shared" si="7"/>
        <v>#VALUE!</v>
      </c>
      <c r="E128" s="43" t="str">
        <f t="shared" si="8"/>
        <v/>
      </c>
      <c r="F128" s="43" t="str">
        <f t="shared" si="9"/>
        <v/>
      </c>
      <c r="G128" s="43" t="str">
        <f t="shared" si="5"/>
        <v/>
      </c>
      <c r="H128" s="43" t="str">
        <f t="shared" si="6"/>
        <v/>
      </c>
      <c r="J128" s="49"/>
    </row>
    <row r="129" spans="1:10" s="43" customFormat="1">
      <c r="A129" s="48"/>
      <c r="B129" s="49" t="str">
        <f>Data!R119</f>
        <v>MISSING</v>
      </c>
      <c r="C129" s="49" t="str">
        <f>Data!AJ119</f>
        <v>MISSING</v>
      </c>
      <c r="D129" s="43" t="e">
        <f t="shared" si="7"/>
        <v>#VALUE!</v>
      </c>
      <c r="E129" s="43" t="str">
        <f t="shared" si="8"/>
        <v/>
      </c>
      <c r="F129" s="43" t="str">
        <f t="shared" si="9"/>
        <v/>
      </c>
      <c r="G129" s="43" t="str">
        <f t="shared" si="5"/>
        <v/>
      </c>
      <c r="H129" s="43" t="str">
        <f t="shared" si="6"/>
        <v/>
      </c>
      <c r="J129" s="49"/>
    </row>
    <row r="130" spans="1:10" s="43" customFormat="1">
      <c r="A130" s="48"/>
      <c r="B130" s="49" t="str">
        <f>Data!R120</f>
        <v>MISSING</v>
      </c>
      <c r="C130" s="49" t="str">
        <f>Data!AJ120</f>
        <v>MISSING</v>
      </c>
      <c r="D130" s="43" t="e">
        <f t="shared" si="7"/>
        <v>#VALUE!</v>
      </c>
      <c r="E130" s="43" t="str">
        <f t="shared" si="8"/>
        <v/>
      </c>
      <c r="F130" s="43" t="str">
        <f t="shared" si="9"/>
        <v/>
      </c>
      <c r="G130" s="43" t="str">
        <f t="shared" si="5"/>
        <v/>
      </c>
      <c r="H130" s="43" t="str">
        <f t="shared" si="6"/>
        <v/>
      </c>
      <c r="J130" s="49"/>
    </row>
    <row r="131" spans="1:10" s="43" customFormat="1">
      <c r="A131" s="48"/>
      <c r="B131" s="49" t="str">
        <f>Data!R121</f>
        <v>MISSING</v>
      </c>
      <c r="C131" s="49" t="str">
        <f>Data!AJ121</f>
        <v>MISSING</v>
      </c>
      <c r="D131" s="43" t="e">
        <f t="shared" si="7"/>
        <v>#VALUE!</v>
      </c>
      <c r="E131" s="43" t="str">
        <f t="shared" si="8"/>
        <v/>
      </c>
      <c r="F131" s="43" t="str">
        <f t="shared" si="9"/>
        <v/>
      </c>
      <c r="G131" s="43" t="str">
        <f t="shared" si="5"/>
        <v/>
      </c>
      <c r="H131" s="43" t="str">
        <f t="shared" si="6"/>
        <v/>
      </c>
      <c r="J131" s="49"/>
    </row>
    <row r="132" spans="1:10" s="43" customFormat="1">
      <c r="A132" s="48"/>
      <c r="B132" s="49" t="str">
        <f>Data!R122</f>
        <v>MISSING</v>
      </c>
      <c r="C132" s="49" t="str">
        <f>Data!AJ122</f>
        <v>MISSING</v>
      </c>
      <c r="D132" s="43" t="e">
        <f t="shared" si="7"/>
        <v>#VALUE!</v>
      </c>
      <c r="E132" s="43" t="str">
        <f t="shared" si="8"/>
        <v/>
      </c>
      <c r="F132" s="43" t="str">
        <f t="shared" si="9"/>
        <v/>
      </c>
      <c r="G132" s="43" t="str">
        <f t="shared" si="5"/>
        <v/>
      </c>
      <c r="H132" s="43" t="str">
        <f t="shared" si="6"/>
        <v/>
      </c>
      <c r="J132" s="49"/>
    </row>
    <row r="133" spans="1:10" s="43" customFormat="1">
      <c r="A133" s="48"/>
      <c r="B133" s="49" t="str">
        <f>Data!R123</f>
        <v>MISSING</v>
      </c>
      <c r="C133" s="49" t="str">
        <f>Data!AJ123</f>
        <v>MISSING</v>
      </c>
      <c r="D133" s="43" t="e">
        <f t="shared" si="7"/>
        <v>#VALUE!</v>
      </c>
      <c r="E133" s="43" t="str">
        <f t="shared" si="8"/>
        <v/>
      </c>
      <c r="F133" s="43" t="str">
        <f t="shared" si="9"/>
        <v/>
      </c>
      <c r="G133" s="43" t="str">
        <f t="shared" si="5"/>
        <v/>
      </c>
      <c r="H133" s="43" t="str">
        <f t="shared" si="6"/>
        <v/>
      </c>
      <c r="J133" s="49"/>
    </row>
    <row r="134" spans="1:10" s="43" customFormat="1">
      <c r="A134" s="48"/>
      <c r="B134" s="49" t="str">
        <f>Data!R124</f>
        <v>MISSING</v>
      </c>
      <c r="C134" s="49" t="str">
        <f>Data!AJ124</f>
        <v>MISSING</v>
      </c>
      <c r="D134" s="43" t="e">
        <f t="shared" si="7"/>
        <v>#VALUE!</v>
      </c>
      <c r="E134" s="43" t="str">
        <f t="shared" si="8"/>
        <v/>
      </c>
      <c r="F134" s="43" t="str">
        <f t="shared" si="9"/>
        <v/>
      </c>
      <c r="G134" s="43" t="str">
        <f t="shared" si="5"/>
        <v/>
      </c>
      <c r="H134" s="43" t="str">
        <f t="shared" si="6"/>
        <v/>
      </c>
      <c r="J134" s="49"/>
    </row>
    <row r="135" spans="1:10" s="43" customFormat="1">
      <c r="A135" s="48"/>
      <c r="B135" s="49" t="str">
        <f>Data!R125</f>
        <v>MISSING</v>
      </c>
      <c r="C135" s="49" t="str">
        <f>Data!AJ125</f>
        <v>MISSING</v>
      </c>
      <c r="D135" s="43" t="e">
        <f t="shared" si="7"/>
        <v>#VALUE!</v>
      </c>
      <c r="E135" s="43" t="str">
        <f t="shared" si="8"/>
        <v/>
      </c>
      <c r="F135" s="43" t="str">
        <f t="shared" si="9"/>
        <v/>
      </c>
      <c r="G135" s="43" t="str">
        <f t="shared" si="5"/>
        <v/>
      </c>
      <c r="H135" s="43" t="str">
        <f t="shared" si="6"/>
        <v/>
      </c>
      <c r="J135" s="49"/>
    </row>
    <row r="136" spans="1:10" s="43" customFormat="1">
      <c r="A136" s="48"/>
      <c r="B136" s="49" t="str">
        <f>Data!R126</f>
        <v>MISSING</v>
      </c>
      <c r="C136" s="49" t="str">
        <f>Data!AJ126</f>
        <v>MISSING</v>
      </c>
      <c r="D136" s="43" t="e">
        <f t="shared" si="7"/>
        <v>#VALUE!</v>
      </c>
      <c r="E136" s="43" t="str">
        <f t="shared" si="8"/>
        <v/>
      </c>
      <c r="F136" s="43" t="str">
        <f t="shared" si="9"/>
        <v/>
      </c>
      <c r="G136" s="43" t="str">
        <f t="shared" si="5"/>
        <v/>
      </c>
      <c r="H136" s="43" t="str">
        <f t="shared" si="6"/>
        <v/>
      </c>
      <c r="J136" s="49"/>
    </row>
    <row r="137" spans="1:10" s="43" customFormat="1">
      <c r="A137" s="48"/>
      <c r="B137" s="49" t="str">
        <f>Data!R127</f>
        <v>MISSING</v>
      </c>
      <c r="C137" s="49" t="str">
        <f>Data!AJ127</f>
        <v>MISSING</v>
      </c>
      <c r="D137" s="43" t="e">
        <f t="shared" si="7"/>
        <v>#VALUE!</v>
      </c>
      <c r="E137" s="43" t="str">
        <f t="shared" si="8"/>
        <v/>
      </c>
      <c r="F137" s="43" t="str">
        <f t="shared" si="9"/>
        <v/>
      </c>
      <c r="G137" s="43" t="str">
        <f t="shared" si="5"/>
        <v/>
      </c>
      <c r="H137" s="43" t="str">
        <f t="shared" si="6"/>
        <v/>
      </c>
      <c r="J137" s="49"/>
    </row>
    <row r="138" spans="1:10" s="43" customFormat="1">
      <c r="A138" s="48"/>
      <c r="B138" s="49" t="str">
        <f>Data!R128</f>
        <v>MISSING</v>
      </c>
      <c r="C138" s="49" t="str">
        <f>Data!AJ128</f>
        <v>MISSING</v>
      </c>
      <c r="D138" s="43" t="e">
        <f t="shared" si="7"/>
        <v>#VALUE!</v>
      </c>
      <c r="E138" s="43" t="str">
        <f t="shared" si="8"/>
        <v/>
      </c>
      <c r="F138" s="43" t="str">
        <f t="shared" si="9"/>
        <v/>
      </c>
      <c r="G138" s="43" t="str">
        <f t="shared" si="5"/>
        <v/>
      </c>
      <c r="H138" s="43" t="str">
        <f t="shared" si="6"/>
        <v/>
      </c>
      <c r="J138" s="49"/>
    </row>
    <row r="139" spans="1:10" s="43" customFormat="1">
      <c r="A139" s="48"/>
      <c r="B139" s="49" t="str">
        <f>Data!R129</f>
        <v>MISSING</v>
      </c>
      <c r="C139" s="49" t="str">
        <f>Data!AJ129</f>
        <v>MISSING</v>
      </c>
      <c r="D139" s="43" t="e">
        <f t="shared" si="7"/>
        <v>#VALUE!</v>
      </c>
      <c r="E139" s="43" t="str">
        <f t="shared" si="8"/>
        <v/>
      </c>
      <c r="F139" s="43" t="str">
        <f t="shared" si="9"/>
        <v/>
      </c>
      <c r="G139" s="43" t="str">
        <f t="shared" si="5"/>
        <v/>
      </c>
      <c r="H139" s="43" t="str">
        <f t="shared" si="6"/>
        <v/>
      </c>
      <c r="J139" s="49"/>
    </row>
    <row r="140" spans="1:10" s="43" customFormat="1">
      <c r="A140" s="48"/>
      <c r="B140" s="49" t="str">
        <f>Data!R130</f>
        <v>MISSING</v>
      </c>
      <c r="C140" s="49" t="str">
        <f>Data!AJ130</f>
        <v>MISSING</v>
      </c>
      <c r="D140" s="43" t="e">
        <f t="shared" si="7"/>
        <v>#VALUE!</v>
      </c>
      <c r="E140" s="43" t="str">
        <f t="shared" si="8"/>
        <v/>
      </c>
      <c r="F140" s="43" t="str">
        <f t="shared" si="9"/>
        <v/>
      </c>
      <c r="G140" s="43" t="str">
        <f t="shared" si="5"/>
        <v/>
      </c>
      <c r="H140" s="43" t="str">
        <f t="shared" si="6"/>
        <v/>
      </c>
      <c r="J140" s="49"/>
    </row>
    <row r="141" spans="1:10" s="43" customFormat="1">
      <c r="A141" s="48"/>
      <c r="B141" s="49" t="str">
        <f>Data!R131</f>
        <v>MISSING</v>
      </c>
      <c r="C141" s="49" t="str">
        <f>Data!AJ131</f>
        <v>MISSING</v>
      </c>
      <c r="D141" s="43" t="e">
        <f t="shared" si="7"/>
        <v>#VALUE!</v>
      </c>
      <c r="E141" s="43" t="str">
        <f t="shared" si="8"/>
        <v/>
      </c>
      <c r="F141" s="43" t="str">
        <f t="shared" si="9"/>
        <v/>
      </c>
      <c r="G141" s="43" t="str">
        <f t="shared" ref="G141:G204" si="10">IF(B141&gt;C141,F141,"")</f>
        <v/>
      </c>
      <c r="H141" s="43" t="str">
        <f t="shared" ref="H141:H204" si="11">IF(B141&lt;C141,F141,"")</f>
        <v/>
      </c>
      <c r="J141" s="49"/>
    </row>
    <row r="142" spans="1:10" s="43" customFormat="1">
      <c r="A142" s="48"/>
      <c r="B142" s="49" t="str">
        <f>Data!R132</f>
        <v>MISSING</v>
      </c>
      <c r="C142" s="49" t="str">
        <f>Data!AJ132</f>
        <v>MISSING</v>
      </c>
      <c r="D142" s="43" t="e">
        <f t="shared" ref="D142:D205" si="12">C142-B142</f>
        <v>#VALUE!</v>
      </c>
      <c r="E142" s="43" t="str">
        <f t="shared" ref="E142:E205" si="13">IF(AND(COUNT(B142:C142)=2,B142&lt;&gt;C142),ABS(B142-C142),"")</f>
        <v/>
      </c>
      <c r="F142" s="43" t="str">
        <f t="shared" ref="F142:F205" si="14">IF(ISNUMBER(E142),AVERAGE(RANK(E142, E$13:E$1012, 1), 1+COUNT(E$13:E$1012)-RANK(E142, E$13:E$1012, 0)),"")</f>
        <v/>
      </c>
      <c r="G142" s="43" t="str">
        <f t="shared" si="10"/>
        <v/>
      </c>
      <c r="H142" s="43" t="str">
        <f t="shared" si="11"/>
        <v/>
      </c>
      <c r="J142" s="49"/>
    </row>
    <row r="143" spans="1:10" s="43" customFormat="1">
      <c r="A143" s="48"/>
      <c r="B143" s="49" t="str">
        <f>Data!R133</f>
        <v>MISSING</v>
      </c>
      <c r="C143" s="49" t="str">
        <f>Data!AJ133</f>
        <v>MISSING</v>
      </c>
      <c r="D143" s="43" t="e">
        <f t="shared" si="12"/>
        <v>#VALUE!</v>
      </c>
      <c r="E143" s="43" t="str">
        <f t="shared" si="13"/>
        <v/>
      </c>
      <c r="F143" s="43" t="str">
        <f t="shared" si="14"/>
        <v/>
      </c>
      <c r="G143" s="43" t="str">
        <f t="shared" si="10"/>
        <v/>
      </c>
      <c r="H143" s="43" t="str">
        <f t="shared" si="11"/>
        <v/>
      </c>
      <c r="J143" s="49"/>
    </row>
    <row r="144" spans="1:10" s="43" customFormat="1">
      <c r="A144" s="48"/>
      <c r="B144" s="49" t="str">
        <f>Data!R134</f>
        <v>MISSING</v>
      </c>
      <c r="C144" s="49" t="str">
        <f>Data!AJ134</f>
        <v>MISSING</v>
      </c>
      <c r="D144" s="43" t="e">
        <f t="shared" si="12"/>
        <v>#VALUE!</v>
      </c>
      <c r="E144" s="43" t="str">
        <f t="shared" si="13"/>
        <v/>
      </c>
      <c r="F144" s="43" t="str">
        <f t="shared" si="14"/>
        <v/>
      </c>
      <c r="G144" s="43" t="str">
        <f t="shared" si="10"/>
        <v/>
      </c>
      <c r="H144" s="43" t="str">
        <f t="shared" si="11"/>
        <v/>
      </c>
      <c r="J144" s="49"/>
    </row>
    <row r="145" spans="1:10" s="43" customFormat="1">
      <c r="A145" s="48"/>
      <c r="B145" s="49" t="str">
        <f>Data!R135</f>
        <v>MISSING</v>
      </c>
      <c r="C145" s="49" t="str">
        <f>Data!AJ135</f>
        <v>MISSING</v>
      </c>
      <c r="D145" s="43" t="e">
        <f t="shared" si="12"/>
        <v>#VALUE!</v>
      </c>
      <c r="E145" s="43" t="str">
        <f t="shared" si="13"/>
        <v/>
      </c>
      <c r="F145" s="43" t="str">
        <f t="shared" si="14"/>
        <v/>
      </c>
      <c r="G145" s="43" t="str">
        <f t="shared" si="10"/>
        <v/>
      </c>
      <c r="H145" s="43" t="str">
        <f t="shared" si="11"/>
        <v/>
      </c>
      <c r="J145" s="49"/>
    </row>
    <row r="146" spans="1:10" s="43" customFormat="1">
      <c r="A146" s="48"/>
      <c r="B146" s="49" t="str">
        <f>Data!R136</f>
        <v>MISSING</v>
      </c>
      <c r="C146" s="49" t="str">
        <f>Data!AJ136</f>
        <v>MISSING</v>
      </c>
      <c r="D146" s="43" t="e">
        <f t="shared" si="12"/>
        <v>#VALUE!</v>
      </c>
      <c r="E146" s="43" t="str">
        <f t="shared" si="13"/>
        <v/>
      </c>
      <c r="F146" s="43" t="str">
        <f t="shared" si="14"/>
        <v/>
      </c>
      <c r="G146" s="43" t="str">
        <f t="shared" si="10"/>
        <v/>
      </c>
      <c r="H146" s="43" t="str">
        <f t="shared" si="11"/>
        <v/>
      </c>
      <c r="J146" s="49"/>
    </row>
    <row r="147" spans="1:10" s="43" customFormat="1">
      <c r="A147" s="48"/>
      <c r="B147" s="49" t="str">
        <f>Data!R137</f>
        <v>MISSING</v>
      </c>
      <c r="C147" s="49" t="str">
        <f>Data!AJ137</f>
        <v>MISSING</v>
      </c>
      <c r="D147" s="43" t="e">
        <f t="shared" si="12"/>
        <v>#VALUE!</v>
      </c>
      <c r="E147" s="43" t="str">
        <f t="shared" si="13"/>
        <v/>
      </c>
      <c r="F147" s="43" t="str">
        <f t="shared" si="14"/>
        <v/>
      </c>
      <c r="G147" s="43" t="str">
        <f t="shared" si="10"/>
        <v/>
      </c>
      <c r="H147" s="43" t="str">
        <f t="shared" si="11"/>
        <v/>
      </c>
      <c r="J147" s="49"/>
    </row>
    <row r="148" spans="1:10" s="43" customFormat="1">
      <c r="A148" s="48"/>
      <c r="B148" s="49" t="str">
        <f>Data!R138</f>
        <v>MISSING</v>
      </c>
      <c r="C148" s="49" t="str">
        <f>Data!AJ138</f>
        <v>MISSING</v>
      </c>
      <c r="D148" s="43" t="e">
        <f t="shared" si="12"/>
        <v>#VALUE!</v>
      </c>
      <c r="E148" s="43" t="str">
        <f t="shared" si="13"/>
        <v/>
      </c>
      <c r="F148" s="43" t="str">
        <f t="shared" si="14"/>
        <v/>
      </c>
      <c r="G148" s="43" t="str">
        <f t="shared" si="10"/>
        <v/>
      </c>
      <c r="H148" s="43" t="str">
        <f t="shared" si="11"/>
        <v/>
      </c>
      <c r="J148" s="49"/>
    </row>
    <row r="149" spans="1:10" s="43" customFormat="1">
      <c r="A149" s="48"/>
      <c r="B149" s="49" t="str">
        <f>Data!R139</f>
        <v>MISSING</v>
      </c>
      <c r="C149" s="49" t="str">
        <f>Data!AJ139</f>
        <v>MISSING</v>
      </c>
      <c r="D149" s="43" t="e">
        <f t="shared" si="12"/>
        <v>#VALUE!</v>
      </c>
      <c r="E149" s="43" t="str">
        <f t="shared" si="13"/>
        <v/>
      </c>
      <c r="F149" s="43" t="str">
        <f t="shared" si="14"/>
        <v/>
      </c>
      <c r="G149" s="43" t="str">
        <f t="shared" si="10"/>
        <v/>
      </c>
      <c r="H149" s="43" t="str">
        <f t="shared" si="11"/>
        <v/>
      </c>
      <c r="J149" s="49"/>
    </row>
    <row r="150" spans="1:10" s="43" customFormat="1">
      <c r="A150" s="48"/>
      <c r="B150" s="49" t="str">
        <f>Data!R140</f>
        <v>MISSING</v>
      </c>
      <c r="C150" s="49" t="str">
        <f>Data!AJ140</f>
        <v>MISSING</v>
      </c>
      <c r="D150" s="43" t="e">
        <f t="shared" si="12"/>
        <v>#VALUE!</v>
      </c>
      <c r="E150" s="43" t="str">
        <f t="shared" si="13"/>
        <v/>
      </c>
      <c r="F150" s="43" t="str">
        <f t="shared" si="14"/>
        <v/>
      </c>
      <c r="G150" s="43" t="str">
        <f t="shared" si="10"/>
        <v/>
      </c>
      <c r="H150" s="43" t="str">
        <f t="shared" si="11"/>
        <v/>
      </c>
      <c r="J150" s="49"/>
    </row>
    <row r="151" spans="1:10" s="43" customFormat="1">
      <c r="A151" s="48"/>
      <c r="B151" s="49" t="str">
        <f>Data!R141</f>
        <v>MISSING</v>
      </c>
      <c r="C151" s="49" t="str">
        <f>Data!AJ141</f>
        <v>MISSING</v>
      </c>
      <c r="D151" s="43" t="e">
        <f t="shared" si="12"/>
        <v>#VALUE!</v>
      </c>
      <c r="E151" s="43" t="str">
        <f t="shared" si="13"/>
        <v/>
      </c>
      <c r="F151" s="43" t="str">
        <f t="shared" si="14"/>
        <v/>
      </c>
      <c r="G151" s="43" t="str">
        <f t="shared" si="10"/>
        <v/>
      </c>
      <c r="H151" s="43" t="str">
        <f t="shared" si="11"/>
        <v/>
      </c>
      <c r="J151" s="49"/>
    </row>
    <row r="152" spans="1:10" s="43" customFormat="1">
      <c r="A152" s="48"/>
      <c r="B152" s="49" t="str">
        <f>Data!R142</f>
        <v>MISSING</v>
      </c>
      <c r="C152" s="49" t="str">
        <f>Data!AJ142</f>
        <v>MISSING</v>
      </c>
      <c r="D152" s="43" t="e">
        <f t="shared" si="12"/>
        <v>#VALUE!</v>
      </c>
      <c r="E152" s="43" t="str">
        <f t="shared" si="13"/>
        <v/>
      </c>
      <c r="F152" s="43" t="str">
        <f t="shared" si="14"/>
        <v/>
      </c>
      <c r="G152" s="43" t="str">
        <f t="shared" si="10"/>
        <v/>
      </c>
      <c r="H152" s="43" t="str">
        <f t="shared" si="11"/>
        <v/>
      </c>
      <c r="J152" s="49"/>
    </row>
    <row r="153" spans="1:10" s="43" customFormat="1">
      <c r="A153" s="48"/>
      <c r="B153" s="49" t="str">
        <f>Data!R143</f>
        <v>MISSING</v>
      </c>
      <c r="C153" s="49" t="str">
        <f>Data!AJ143</f>
        <v>MISSING</v>
      </c>
      <c r="D153" s="43" t="e">
        <f t="shared" si="12"/>
        <v>#VALUE!</v>
      </c>
      <c r="E153" s="43" t="str">
        <f t="shared" si="13"/>
        <v/>
      </c>
      <c r="F153" s="43" t="str">
        <f t="shared" si="14"/>
        <v/>
      </c>
      <c r="G153" s="43" t="str">
        <f t="shared" si="10"/>
        <v/>
      </c>
      <c r="H153" s="43" t="str">
        <f t="shared" si="11"/>
        <v/>
      </c>
      <c r="J153" s="49"/>
    </row>
    <row r="154" spans="1:10" s="43" customFormat="1">
      <c r="A154" s="48"/>
      <c r="B154" s="49" t="str">
        <f>Data!R144</f>
        <v>MISSING</v>
      </c>
      <c r="C154" s="49" t="str">
        <f>Data!AJ144</f>
        <v>MISSING</v>
      </c>
      <c r="D154" s="43" t="e">
        <f t="shared" si="12"/>
        <v>#VALUE!</v>
      </c>
      <c r="E154" s="43" t="str">
        <f t="shared" si="13"/>
        <v/>
      </c>
      <c r="F154" s="43" t="str">
        <f t="shared" si="14"/>
        <v/>
      </c>
      <c r="G154" s="43" t="str">
        <f t="shared" si="10"/>
        <v/>
      </c>
      <c r="H154" s="43" t="str">
        <f t="shared" si="11"/>
        <v/>
      </c>
      <c r="J154" s="49"/>
    </row>
    <row r="155" spans="1:10" s="43" customFormat="1">
      <c r="A155" s="48"/>
      <c r="B155" s="49" t="str">
        <f>Data!R145</f>
        <v>MISSING</v>
      </c>
      <c r="C155" s="49" t="str">
        <f>Data!AJ145</f>
        <v>MISSING</v>
      </c>
      <c r="D155" s="43" t="e">
        <f t="shared" si="12"/>
        <v>#VALUE!</v>
      </c>
      <c r="E155" s="43" t="str">
        <f t="shared" si="13"/>
        <v/>
      </c>
      <c r="F155" s="43" t="str">
        <f t="shared" si="14"/>
        <v/>
      </c>
      <c r="G155" s="43" t="str">
        <f t="shared" si="10"/>
        <v/>
      </c>
      <c r="H155" s="43" t="str">
        <f t="shared" si="11"/>
        <v/>
      </c>
      <c r="J155" s="49"/>
    </row>
    <row r="156" spans="1:10" s="43" customFormat="1">
      <c r="A156" s="48"/>
      <c r="B156" s="49" t="str">
        <f>Data!R146</f>
        <v>MISSING</v>
      </c>
      <c r="C156" s="49" t="str">
        <f>Data!AJ146</f>
        <v>MISSING</v>
      </c>
      <c r="D156" s="43" t="e">
        <f t="shared" si="12"/>
        <v>#VALUE!</v>
      </c>
      <c r="E156" s="43" t="str">
        <f t="shared" si="13"/>
        <v/>
      </c>
      <c r="F156" s="43" t="str">
        <f t="shared" si="14"/>
        <v/>
      </c>
      <c r="G156" s="43" t="str">
        <f t="shared" si="10"/>
        <v/>
      </c>
      <c r="H156" s="43" t="str">
        <f t="shared" si="11"/>
        <v/>
      </c>
      <c r="J156" s="49"/>
    </row>
    <row r="157" spans="1:10" s="43" customFormat="1">
      <c r="A157" s="48"/>
      <c r="B157" s="49" t="str">
        <f>Data!R147</f>
        <v>MISSING</v>
      </c>
      <c r="C157" s="49" t="str">
        <f>Data!AJ147</f>
        <v>MISSING</v>
      </c>
      <c r="D157" s="43" t="e">
        <f t="shared" si="12"/>
        <v>#VALUE!</v>
      </c>
      <c r="E157" s="43" t="str">
        <f t="shared" si="13"/>
        <v/>
      </c>
      <c r="F157" s="43" t="str">
        <f t="shared" si="14"/>
        <v/>
      </c>
      <c r="G157" s="43" t="str">
        <f t="shared" si="10"/>
        <v/>
      </c>
      <c r="H157" s="43" t="str">
        <f t="shared" si="11"/>
        <v/>
      </c>
      <c r="J157" s="49"/>
    </row>
    <row r="158" spans="1:10" s="43" customFormat="1">
      <c r="A158" s="48"/>
      <c r="B158" s="49" t="str">
        <f>Data!R148</f>
        <v>MISSING</v>
      </c>
      <c r="C158" s="49" t="str">
        <f>Data!AJ148</f>
        <v>MISSING</v>
      </c>
      <c r="D158" s="43" t="e">
        <f t="shared" si="12"/>
        <v>#VALUE!</v>
      </c>
      <c r="E158" s="43" t="str">
        <f t="shared" si="13"/>
        <v/>
      </c>
      <c r="F158" s="43" t="str">
        <f t="shared" si="14"/>
        <v/>
      </c>
      <c r="G158" s="43" t="str">
        <f t="shared" si="10"/>
        <v/>
      </c>
      <c r="H158" s="43" t="str">
        <f t="shared" si="11"/>
        <v/>
      </c>
      <c r="J158" s="49"/>
    </row>
    <row r="159" spans="1:10" s="43" customFormat="1">
      <c r="A159" s="48"/>
      <c r="B159" s="49" t="str">
        <f>Data!R149</f>
        <v>MISSING</v>
      </c>
      <c r="C159" s="49" t="str">
        <f>Data!AJ149</f>
        <v>MISSING</v>
      </c>
      <c r="D159" s="43" t="e">
        <f t="shared" si="12"/>
        <v>#VALUE!</v>
      </c>
      <c r="E159" s="43" t="str">
        <f t="shared" si="13"/>
        <v/>
      </c>
      <c r="F159" s="43" t="str">
        <f t="shared" si="14"/>
        <v/>
      </c>
      <c r="G159" s="43" t="str">
        <f t="shared" si="10"/>
        <v/>
      </c>
      <c r="H159" s="43" t="str">
        <f t="shared" si="11"/>
        <v/>
      </c>
      <c r="J159" s="49"/>
    </row>
    <row r="160" spans="1:10" s="43" customFormat="1">
      <c r="A160" s="48"/>
      <c r="B160" s="49" t="str">
        <f>Data!R150</f>
        <v>MISSING</v>
      </c>
      <c r="C160" s="49" t="str">
        <f>Data!AJ150</f>
        <v>MISSING</v>
      </c>
      <c r="D160" s="43" t="e">
        <f t="shared" si="12"/>
        <v>#VALUE!</v>
      </c>
      <c r="E160" s="43" t="str">
        <f t="shared" si="13"/>
        <v/>
      </c>
      <c r="F160" s="43" t="str">
        <f t="shared" si="14"/>
        <v/>
      </c>
      <c r="G160" s="43" t="str">
        <f t="shared" si="10"/>
        <v/>
      </c>
      <c r="H160" s="43" t="str">
        <f t="shared" si="11"/>
        <v/>
      </c>
      <c r="J160" s="49"/>
    </row>
    <row r="161" spans="1:10" s="43" customFormat="1">
      <c r="A161" s="48"/>
      <c r="B161" s="49" t="str">
        <f>Data!R151</f>
        <v>MISSING</v>
      </c>
      <c r="C161" s="49" t="str">
        <f>Data!AJ151</f>
        <v>MISSING</v>
      </c>
      <c r="D161" s="43" t="e">
        <f t="shared" si="12"/>
        <v>#VALUE!</v>
      </c>
      <c r="E161" s="43" t="str">
        <f t="shared" si="13"/>
        <v/>
      </c>
      <c r="F161" s="43" t="str">
        <f t="shared" si="14"/>
        <v/>
      </c>
      <c r="G161" s="43" t="str">
        <f t="shared" si="10"/>
        <v/>
      </c>
      <c r="H161" s="43" t="str">
        <f t="shared" si="11"/>
        <v/>
      </c>
      <c r="J161" s="49"/>
    </row>
    <row r="162" spans="1:10" s="43" customFormat="1">
      <c r="A162" s="48"/>
      <c r="B162" s="49" t="str">
        <f>Data!R152</f>
        <v>MISSING</v>
      </c>
      <c r="C162" s="49" t="str">
        <f>Data!AJ152</f>
        <v>MISSING</v>
      </c>
      <c r="D162" s="43" t="e">
        <f t="shared" si="12"/>
        <v>#VALUE!</v>
      </c>
      <c r="E162" s="43" t="str">
        <f t="shared" si="13"/>
        <v/>
      </c>
      <c r="F162" s="43" t="str">
        <f t="shared" si="14"/>
        <v/>
      </c>
      <c r="G162" s="43" t="str">
        <f t="shared" si="10"/>
        <v/>
      </c>
      <c r="H162" s="43" t="str">
        <f t="shared" si="11"/>
        <v/>
      </c>
      <c r="J162" s="49"/>
    </row>
    <row r="163" spans="1:10" s="43" customFormat="1">
      <c r="A163" s="48"/>
      <c r="B163" s="49" t="str">
        <f>Data!R153</f>
        <v>MISSING</v>
      </c>
      <c r="C163" s="49" t="str">
        <f>Data!AJ153</f>
        <v>MISSING</v>
      </c>
      <c r="D163" s="43" t="e">
        <f t="shared" si="12"/>
        <v>#VALUE!</v>
      </c>
      <c r="E163" s="43" t="str">
        <f t="shared" si="13"/>
        <v/>
      </c>
      <c r="F163" s="43" t="str">
        <f t="shared" si="14"/>
        <v/>
      </c>
      <c r="G163" s="43" t="str">
        <f t="shared" si="10"/>
        <v/>
      </c>
      <c r="H163" s="43" t="str">
        <f t="shared" si="11"/>
        <v/>
      </c>
      <c r="J163" s="49"/>
    </row>
    <row r="164" spans="1:10" s="43" customFormat="1">
      <c r="A164" s="48"/>
      <c r="B164" s="49" t="str">
        <f>Data!R154</f>
        <v>MISSING</v>
      </c>
      <c r="C164" s="49" t="str">
        <f>Data!AJ154</f>
        <v>MISSING</v>
      </c>
      <c r="D164" s="43" t="e">
        <f t="shared" si="12"/>
        <v>#VALUE!</v>
      </c>
      <c r="E164" s="43" t="str">
        <f t="shared" si="13"/>
        <v/>
      </c>
      <c r="F164" s="43" t="str">
        <f t="shared" si="14"/>
        <v/>
      </c>
      <c r="G164" s="43" t="str">
        <f t="shared" si="10"/>
        <v/>
      </c>
      <c r="H164" s="43" t="str">
        <f t="shared" si="11"/>
        <v/>
      </c>
      <c r="J164" s="49"/>
    </row>
    <row r="165" spans="1:10" s="43" customFormat="1">
      <c r="A165" s="48"/>
      <c r="B165" s="49" t="str">
        <f>Data!R155</f>
        <v>MISSING</v>
      </c>
      <c r="C165" s="49" t="str">
        <f>Data!AJ155</f>
        <v>MISSING</v>
      </c>
      <c r="D165" s="43" t="e">
        <f t="shared" si="12"/>
        <v>#VALUE!</v>
      </c>
      <c r="E165" s="43" t="str">
        <f t="shared" si="13"/>
        <v/>
      </c>
      <c r="F165" s="43" t="str">
        <f t="shared" si="14"/>
        <v/>
      </c>
      <c r="G165" s="43" t="str">
        <f t="shared" si="10"/>
        <v/>
      </c>
      <c r="H165" s="43" t="str">
        <f t="shared" si="11"/>
        <v/>
      </c>
      <c r="J165" s="49"/>
    </row>
    <row r="166" spans="1:10" s="43" customFormat="1">
      <c r="A166" s="48"/>
      <c r="B166" s="49" t="str">
        <f>Data!R156</f>
        <v>MISSING</v>
      </c>
      <c r="C166" s="49" t="str">
        <f>Data!AJ156</f>
        <v>MISSING</v>
      </c>
      <c r="D166" s="43" t="e">
        <f t="shared" si="12"/>
        <v>#VALUE!</v>
      </c>
      <c r="E166" s="43" t="str">
        <f t="shared" si="13"/>
        <v/>
      </c>
      <c r="F166" s="43" t="str">
        <f t="shared" si="14"/>
        <v/>
      </c>
      <c r="G166" s="43" t="str">
        <f t="shared" si="10"/>
        <v/>
      </c>
      <c r="H166" s="43" t="str">
        <f t="shared" si="11"/>
        <v/>
      </c>
      <c r="J166" s="49"/>
    </row>
    <row r="167" spans="1:10" s="43" customFormat="1">
      <c r="A167" s="48"/>
      <c r="B167" s="49" t="str">
        <f>Data!R157</f>
        <v>MISSING</v>
      </c>
      <c r="C167" s="49" t="str">
        <f>Data!AJ157</f>
        <v>MISSING</v>
      </c>
      <c r="D167" s="43" t="e">
        <f t="shared" si="12"/>
        <v>#VALUE!</v>
      </c>
      <c r="E167" s="43" t="str">
        <f t="shared" si="13"/>
        <v/>
      </c>
      <c r="F167" s="43" t="str">
        <f t="shared" si="14"/>
        <v/>
      </c>
      <c r="G167" s="43" t="str">
        <f t="shared" si="10"/>
        <v/>
      </c>
      <c r="H167" s="43" t="str">
        <f t="shared" si="11"/>
        <v/>
      </c>
      <c r="J167" s="49"/>
    </row>
    <row r="168" spans="1:10" s="43" customFormat="1">
      <c r="A168" s="48"/>
      <c r="B168" s="49" t="str">
        <f>Data!R158</f>
        <v>MISSING</v>
      </c>
      <c r="C168" s="49" t="str">
        <f>Data!AJ158</f>
        <v>MISSING</v>
      </c>
      <c r="D168" s="43" t="e">
        <f t="shared" si="12"/>
        <v>#VALUE!</v>
      </c>
      <c r="E168" s="43" t="str">
        <f t="shared" si="13"/>
        <v/>
      </c>
      <c r="F168" s="43" t="str">
        <f t="shared" si="14"/>
        <v/>
      </c>
      <c r="G168" s="43" t="str">
        <f t="shared" si="10"/>
        <v/>
      </c>
      <c r="H168" s="43" t="str">
        <f t="shared" si="11"/>
        <v/>
      </c>
      <c r="J168" s="49"/>
    </row>
    <row r="169" spans="1:10" s="43" customFormat="1">
      <c r="A169" s="48"/>
      <c r="B169" s="49" t="str">
        <f>Data!R159</f>
        <v>MISSING</v>
      </c>
      <c r="C169" s="49" t="str">
        <f>Data!AJ159</f>
        <v>MISSING</v>
      </c>
      <c r="D169" s="43" t="e">
        <f t="shared" si="12"/>
        <v>#VALUE!</v>
      </c>
      <c r="E169" s="43" t="str">
        <f t="shared" si="13"/>
        <v/>
      </c>
      <c r="F169" s="43" t="str">
        <f t="shared" si="14"/>
        <v/>
      </c>
      <c r="G169" s="43" t="str">
        <f t="shared" si="10"/>
        <v/>
      </c>
      <c r="H169" s="43" t="str">
        <f t="shared" si="11"/>
        <v/>
      </c>
      <c r="J169" s="49"/>
    </row>
    <row r="170" spans="1:10" s="43" customFormat="1">
      <c r="A170" s="48"/>
      <c r="B170" s="49" t="str">
        <f>Data!R160</f>
        <v>MISSING</v>
      </c>
      <c r="C170" s="49" t="str">
        <f>Data!AJ160</f>
        <v>MISSING</v>
      </c>
      <c r="D170" s="43" t="e">
        <f t="shared" si="12"/>
        <v>#VALUE!</v>
      </c>
      <c r="E170" s="43" t="str">
        <f t="shared" si="13"/>
        <v/>
      </c>
      <c r="F170" s="43" t="str">
        <f t="shared" si="14"/>
        <v/>
      </c>
      <c r="G170" s="43" t="str">
        <f t="shared" si="10"/>
        <v/>
      </c>
      <c r="H170" s="43" t="str">
        <f t="shared" si="11"/>
        <v/>
      </c>
      <c r="J170" s="49"/>
    </row>
    <row r="171" spans="1:10" s="43" customFormat="1">
      <c r="A171" s="48"/>
      <c r="B171" s="49" t="str">
        <f>Data!R161</f>
        <v>MISSING</v>
      </c>
      <c r="C171" s="49" t="str">
        <f>Data!AJ161</f>
        <v>MISSING</v>
      </c>
      <c r="D171" s="43" t="e">
        <f t="shared" si="12"/>
        <v>#VALUE!</v>
      </c>
      <c r="E171" s="43" t="str">
        <f t="shared" si="13"/>
        <v/>
      </c>
      <c r="F171" s="43" t="str">
        <f t="shared" si="14"/>
        <v/>
      </c>
      <c r="G171" s="43" t="str">
        <f t="shared" si="10"/>
        <v/>
      </c>
      <c r="H171" s="43" t="str">
        <f t="shared" si="11"/>
        <v/>
      </c>
      <c r="J171" s="49"/>
    </row>
    <row r="172" spans="1:10" s="43" customFormat="1">
      <c r="A172" s="48"/>
      <c r="B172" s="49" t="str">
        <f>Data!R162</f>
        <v>MISSING</v>
      </c>
      <c r="C172" s="49" t="str">
        <f>Data!AJ162</f>
        <v>MISSING</v>
      </c>
      <c r="D172" s="43" t="e">
        <f t="shared" si="12"/>
        <v>#VALUE!</v>
      </c>
      <c r="E172" s="43" t="str">
        <f t="shared" si="13"/>
        <v/>
      </c>
      <c r="F172" s="43" t="str">
        <f t="shared" si="14"/>
        <v/>
      </c>
      <c r="G172" s="43" t="str">
        <f t="shared" si="10"/>
        <v/>
      </c>
      <c r="H172" s="43" t="str">
        <f t="shared" si="11"/>
        <v/>
      </c>
      <c r="J172" s="49"/>
    </row>
    <row r="173" spans="1:10" s="43" customFormat="1">
      <c r="A173" s="48"/>
      <c r="B173" s="49" t="str">
        <f>Data!R163</f>
        <v>MISSING</v>
      </c>
      <c r="C173" s="49" t="str">
        <f>Data!AJ163</f>
        <v>MISSING</v>
      </c>
      <c r="D173" s="43" t="e">
        <f t="shared" si="12"/>
        <v>#VALUE!</v>
      </c>
      <c r="E173" s="43" t="str">
        <f t="shared" si="13"/>
        <v/>
      </c>
      <c r="F173" s="43" t="str">
        <f t="shared" si="14"/>
        <v/>
      </c>
      <c r="G173" s="43" t="str">
        <f t="shared" si="10"/>
        <v/>
      </c>
      <c r="H173" s="43" t="str">
        <f t="shared" si="11"/>
        <v/>
      </c>
      <c r="J173" s="49"/>
    </row>
    <row r="174" spans="1:10" s="43" customFormat="1">
      <c r="A174" s="48"/>
      <c r="B174" s="49" t="str">
        <f>Data!R164</f>
        <v>MISSING</v>
      </c>
      <c r="C174" s="49" t="str">
        <f>Data!AJ164</f>
        <v>MISSING</v>
      </c>
      <c r="D174" s="43" t="e">
        <f t="shared" si="12"/>
        <v>#VALUE!</v>
      </c>
      <c r="E174" s="43" t="str">
        <f t="shared" si="13"/>
        <v/>
      </c>
      <c r="F174" s="43" t="str">
        <f t="shared" si="14"/>
        <v/>
      </c>
      <c r="G174" s="43" t="str">
        <f t="shared" si="10"/>
        <v/>
      </c>
      <c r="H174" s="43" t="str">
        <f t="shared" si="11"/>
        <v/>
      </c>
      <c r="J174" s="49"/>
    </row>
    <row r="175" spans="1:10" s="43" customFormat="1">
      <c r="A175" s="48"/>
      <c r="B175" s="49" t="str">
        <f>Data!R165</f>
        <v>MISSING</v>
      </c>
      <c r="C175" s="49" t="str">
        <f>Data!AJ165</f>
        <v>MISSING</v>
      </c>
      <c r="D175" s="43" t="e">
        <f t="shared" si="12"/>
        <v>#VALUE!</v>
      </c>
      <c r="E175" s="43" t="str">
        <f t="shared" si="13"/>
        <v/>
      </c>
      <c r="F175" s="43" t="str">
        <f t="shared" si="14"/>
        <v/>
      </c>
      <c r="G175" s="43" t="str">
        <f t="shared" si="10"/>
        <v/>
      </c>
      <c r="H175" s="43" t="str">
        <f t="shared" si="11"/>
        <v/>
      </c>
      <c r="J175" s="49"/>
    </row>
    <row r="176" spans="1:10" s="43" customFormat="1">
      <c r="A176" s="48"/>
      <c r="B176" s="49" t="str">
        <f>Data!R166</f>
        <v>MISSING</v>
      </c>
      <c r="C176" s="49" t="str">
        <f>Data!AJ166</f>
        <v>MISSING</v>
      </c>
      <c r="D176" s="43" t="e">
        <f t="shared" si="12"/>
        <v>#VALUE!</v>
      </c>
      <c r="E176" s="43" t="str">
        <f t="shared" si="13"/>
        <v/>
      </c>
      <c r="F176" s="43" t="str">
        <f t="shared" si="14"/>
        <v/>
      </c>
      <c r="G176" s="43" t="str">
        <f t="shared" si="10"/>
        <v/>
      </c>
      <c r="H176" s="43" t="str">
        <f t="shared" si="11"/>
        <v/>
      </c>
      <c r="J176" s="49"/>
    </row>
    <row r="177" spans="1:10" s="43" customFormat="1">
      <c r="A177" s="48"/>
      <c r="B177" s="49" t="str">
        <f>Data!R167</f>
        <v>MISSING</v>
      </c>
      <c r="C177" s="49" t="str">
        <f>Data!AJ167</f>
        <v>MISSING</v>
      </c>
      <c r="D177" s="43" t="e">
        <f t="shared" si="12"/>
        <v>#VALUE!</v>
      </c>
      <c r="E177" s="43" t="str">
        <f t="shared" si="13"/>
        <v/>
      </c>
      <c r="F177" s="43" t="str">
        <f t="shared" si="14"/>
        <v/>
      </c>
      <c r="G177" s="43" t="str">
        <f t="shared" si="10"/>
        <v/>
      </c>
      <c r="H177" s="43" t="str">
        <f t="shared" si="11"/>
        <v/>
      </c>
      <c r="J177" s="49"/>
    </row>
    <row r="178" spans="1:10" s="43" customFormat="1">
      <c r="A178" s="48"/>
      <c r="B178" s="49" t="str">
        <f>Data!R168</f>
        <v>MISSING</v>
      </c>
      <c r="C178" s="49" t="str">
        <f>Data!AJ168</f>
        <v>MISSING</v>
      </c>
      <c r="D178" s="43" t="e">
        <f t="shared" si="12"/>
        <v>#VALUE!</v>
      </c>
      <c r="E178" s="43" t="str">
        <f t="shared" si="13"/>
        <v/>
      </c>
      <c r="F178" s="43" t="str">
        <f t="shared" si="14"/>
        <v/>
      </c>
      <c r="G178" s="43" t="str">
        <f t="shared" si="10"/>
        <v/>
      </c>
      <c r="H178" s="43" t="str">
        <f t="shared" si="11"/>
        <v/>
      </c>
      <c r="J178" s="49"/>
    </row>
    <row r="179" spans="1:10" s="43" customFormat="1">
      <c r="A179" s="48"/>
      <c r="B179" s="49" t="str">
        <f>Data!R169</f>
        <v>MISSING</v>
      </c>
      <c r="C179" s="49" t="str">
        <f>Data!AJ169</f>
        <v>MISSING</v>
      </c>
      <c r="D179" s="43" t="e">
        <f t="shared" si="12"/>
        <v>#VALUE!</v>
      </c>
      <c r="E179" s="43" t="str">
        <f t="shared" si="13"/>
        <v/>
      </c>
      <c r="F179" s="43" t="str">
        <f t="shared" si="14"/>
        <v/>
      </c>
      <c r="G179" s="43" t="str">
        <f t="shared" si="10"/>
        <v/>
      </c>
      <c r="H179" s="43" t="str">
        <f t="shared" si="11"/>
        <v/>
      </c>
      <c r="J179" s="49"/>
    </row>
    <row r="180" spans="1:10" s="43" customFormat="1">
      <c r="A180" s="48"/>
      <c r="B180" s="49" t="str">
        <f>Data!R170</f>
        <v>MISSING</v>
      </c>
      <c r="C180" s="49" t="str">
        <f>Data!AJ170</f>
        <v>MISSING</v>
      </c>
      <c r="D180" s="43" t="e">
        <f t="shared" si="12"/>
        <v>#VALUE!</v>
      </c>
      <c r="E180" s="43" t="str">
        <f t="shared" si="13"/>
        <v/>
      </c>
      <c r="F180" s="43" t="str">
        <f t="shared" si="14"/>
        <v/>
      </c>
      <c r="G180" s="43" t="str">
        <f t="shared" si="10"/>
        <v/>
      </c>
      <c r="H180" s="43" t="str">
        <f t="shared" si="11"/>
        <v/>
      </c>
      <c r="J180" s="49"/>
    </row>
    <row r="181" spans="1:10" s="43" customFormat="1">
      <c r="A181" s="48"/>
      <c r="B181" s="49" t="str">
        <f>Data!R171</f>
        <v>MISSING</v>
      </c>
      <c r="C181" s="49" t="str">
        <f>Data!AJ171</f>
        <v>MISSING</v>
      </c>
      <c r="D181" s="43" t="e">
        <f t="shared" si="12"/>
        <v>#VALUE!</v>
      </c>
      <c r="E181" s="43" t="str">
        <f t="shared" si="13"/>
        <v/>
      </c>
      <c r="F181" s="43" t="str">
        <f t="shared" si="14"/>
        <v/>
      </c>
      <c r="G181" s="43" t="str">
        <f t="shared" si="10"/>
        <v/>
      </c>
      <c r="H181" s="43" t="str">
        <f t="shared" si="11"/>
        <v/>
      </c>
      <c r="J181" s="49"/>
    </row>
    <row r="182" spans="1:10" s="43" customFormat="1">
      <c r="A182" s="48"/>
      <c r="B182" s="49" t="str">
        <f>Data!R172</f>
        <v>MISSING</v>
      </c>
      <c r="C182" s="49" t="str">
        <f>Data!AJ172</f>
        <v>MISSING</v>
      </c>
      <c r="D182" s="43" t="e">
        <f t="shared" si="12"/>
        <v>#VALUE!</v>
      </c>
      <c r="E182" s="43" t="str">
        <f t="shared" si="13"/>
        <v/>
      </c>
      <c r="F182" s="43" t="str">
        <f t="shared" si="14"/>
        <v/>
      </c>
      <c r="G182" s="43" t="str">
        <f t="shared" si="10"/>
        <v/>
      </c>
      <c r="H182" s="43" t="str">
        <f t="shared" si="11"/>
        <v/>
      </c>
      <c r="J182" s="49"/>
    </row>
    <row r="183" spans="1:10" s="43" customFormat="1">
      <c r="A183" s="48"/>
      <c r="B183" s="49" t="str">
        <f>Data!R173</f>
        <v>MISSING</v>
      </c>
      <c r="C183" s="49" t="str">
        <f>Data!AJ173</f>
        <v>MISSING</v>
      </c>
      <c r="D183" s="43" t="e">
        <f t="shared" si="12"/>
        <v>#VALUE!</v>
      </c>
      <c r="E183" s="43" t="str">
        <f t="shared" si="13"/>
        <v/>
      </c>
      <c r="F183" s="43" t="str">
        <f t="shared" si="14"/>
        <v/>
      </c>
      <c r="G183" s="43" t="str">
        <f t="shared" si="10"/>
        <v/>
      </c>
      <c r="H183" s="43" t="str">
        <f t="shared" si="11"/>
        <v/>
      </c>
      <c r="J183" s="49"/>
    </row>
    <row r="184" spans="1:10" s="43" customFormat="1">
      <c r="A184" s="48"/>
      <c r="B184" s="49" t="str">
        <f>Data!R174</f>
        <v>MISSING</v>
      </c>
      <c r="C184" s="49" t="str">
        <f>Data!AJ174</f>
        <v>MISSING</v>
      </c>
      <c r="D184" s="43" t="e">
        <f t="shared" si="12"/>
        <v>#VALUE!</v>
      </c>
      <c r="E184" s="43" t="str">
        <f t="shared" si="13"/>
        <v/>
      </c>
      <c r="F184" s="43" t="str">
        <f t="shared" si="14"/>
        <v/>
      </c>
      <c r="G184" s="43" t="str">
        <f t="shared" si="10"/>
        <v/>
      </c>
      <c r="H184" s="43" t="str">
        <f t="shared" si="11"/>
        <v/>
      </c>
      <c r="J184" s="49"/>
    </row>
    <row r="185" spans="1:10" s="43" customFormat="1">
      <c r="A185" s="48"/>
      <c r="B185" s="49" t="str">
        <f>Data!R175</f>
        <v>MISSING</v>
      </c>
      <c r="C185" s="49" t="str">
        <f>Data!AJ175</f>
        <v>MISSING</v>
      </c>
      <c r="D185" s="43" t="e">
        <f t="shared" si="12"/>
        <v>#VALUE!</v>
      </c>
      <c r="E185" s="43" t="str">
        <f t="shared" si="13"/>
        <v/>
      </c>
      <c r="F185" s="43" t="str">
        <f t="shared" si="14"/>
        <v/>
      </c>
      <c r="G185" s="43" t="str">
        <f t="shared" si="10"/>
        <v/>
      </c>
      <c r="H185" s="43" t="str">
        <f t="shared" si="11"/>
        <v/>
      </c>
      <c r="J185" s="49"/>
    </row>
    <row r="186" spans="1:10" s="43" customFormat="1">
      <c r="A186" s="48"/>
      <c r="B186" s="49" t="str">
        <f>Data!R176</f>
        <v>MISSING</v>
      </c>
      <c r="C186" s="49" t="str">
        <f>Data!AJ176</f>
        <v>MISSING</v>
      </c>
      <c r="D186" s="43" t="e">
        <f t="shared" si="12"/>
        <v>#VALUE!</v>
      </c>
      <c r="E186" s="43" t="str">
        <f t="shared" si="13"/>
        <v/>
      </c>
      <c r="F186" s="43" t="str">
        <f t="shared" si="14"/>
        <v/>
      </c>
      <c r="G186" s="43" t="str">
        <f t="shared" si="10"/>
        <v/>
      </c>
      <c r="H186" s="43" t="str">
        <f t="shared" si="11"/>
        <v/>
      </c>
      <c r="J186" s="49"/>
    </row>
    <row r="187" spans="1:10" s="43" customFormat="1">
      <c r="A187" s="48"/>
      <c r="B187" s="49" t="str">
        <f>Data!R177</f>
        <v>MISSING</v>
      </c>
      <c r="C187" s="49" t="str">
        <f>Data!AJ177</f>
        <v>MISSING</v>
      </c>
      <c r="D187" s="43" t="e">
        <f t="shared" si="12"/>
        <v>#VALUE!</v>
      </c>
      <c r="E187" s="43" t="str">
        <f t="shared" si="13"/>
        <v/>
      </c>
      <c r="F187" s="43" t="str">
        <f t="shared" si="14"/>
        <v/>
      </c>
      <c r="G187" s="43" t="str">
        <f t="shared" si="10"/>
        <v/>
      </c>
      <c r="H187" s="43" t="str">
        <f t="shared" si="11"/>
        <v/>
      </c>
      <c r="J187" s="49"/>
    </row>
    <row r="188" spans="1:10" s="43" customFormat="1">
      <c r="A188" s="48"/>
      <c r="B188" s="49" t="str">
        <f>Data!R178</f>
        <v>MISSING</v>
      </c>
      <c r="C188" s="49" t="str">
        <f>Data!AJ178</f>
        <v>MISSING</v>
      </c>
      <c r="D188" s="43" t="e">
        <f t="shared" si="12"/>
        <v>#VALUE!</v>
      </c>
      <c r="E188" s="43" t="str">
        <f t="shared" si="13"/>
        <v/>
      </c>
      <c r="F188" s="43" t="str">
        <f t="shared" si="14"/>
        <v/>
      </c>
      <c r="G188" s="43" t="str">
        <f t="shared" si="10"/>
        <v/>
      </c>
      <c r="H188" s="43" t="str">
        <f t="shared" si="11"/>
        <v/>
      </c>
      <c r="J188" s="49"/>
    </row>
    <row r="189" spans="1:10" s="43" customFormat="1">
      <c r="A189" s="48"/>
      <c r="B189" s="49" t="str">
        <f>Data!R179</f>
        <v>MISSING</v>
      </c>
      <c r="C189" s="49" t="str">
        <f>Data!AJ179</f>
        <v>MISSING</v>
      </c>
      <c r="D189" s="43" t="e">
        <f t="shared" si="12"/>
        <v>#VALUE!</v>
      </c>
      <c r="E189" s="43" t="str">
        <f t="shared" si="13"/>
        <v/>
      </c>
      <c r="F189" s="43" t="str">
        <f t="shared" si="14"/>
        <v/>
      </c>
      <c r="G189" s="43" t="str">
        <f t="shared" si="10"/>
        <v/>
      </c>
      <c r="H189" s="43" t="str">
        <f t="shared" si="11"/>
        <v/>
      </c>
      <c r="J189" s="49"/>
    </row>
    <row r="190" spans="1:10" s="43" customFormat="1">
      <c r="A190" s="48"/>
      <c r="B190" s="49" t="str">
        <f>Data!R180</f>
        <v>MISSING</v>
      </c>
      <c r="C190" s="49" t="str">
        <f>Data!AJ180</f>
        <v>MISSING</v>
      </c>
      <c r="D190" s="43" t="e">
        <f t="shared" si="12"/>
        <v>#VALUE!</v>
      </c>
      <c r="E190" s="43" t="str">
        <f t="shared" si="13"/>
        <v/>
      </c>
      <c r="F190" s="43" t="str">
        <f t="shared" si="14"/>
        <v/>
      </c>
      <c r="G190" s="43" t="str">
        <f t="shared" si="10"/>
        <v/>
      </c>
      <c r="H190" s="43" t="str">
        <f t="shared" si="11"/>
        <v/>
      </c>
      <c r="J190" s="49"/>
    </row>
    <row r="191" spans="1:10" s="43" customFormat="1">
      <c r="A191" s="48"/>
      <c r="B191" s="49" t="str">
        <f>Data!R181</f>
        <v>MISSING</v>
      </c>
      <c r="C191" s="49" t="str">
        <f>Data!AJ181</f>
        <v>MISSING</v>
      </c>
      <c r="D191" s="43" t="e">
        <f t="shared" si="12"/>
        <v>#VALUE!</v>
      </c>
      <c r="E191" s="43" t="str">
        <f t="shared" si="13"/>
        <v/>
      </c>
      <c r="F191" s="43" t="str">
        <f t="shared" si="14"/>
        <v/>
      </c>
      <c r="G191" s="43" t="str">
        <f t="shared" si="10"/>
        <v/>
      </c>
      <c r="H191" s="43" t="str">
        <f t="shared" si="11"/>
        <v/>
      </c>
      <c r="J191" s="49"/>
    </row>
    <row r="192" spans="1:10" s="43" customFormat="1">
      <c r="A192" s="48"/>
      <c r="B192" s="49" t="str">
        <f>Data!R182</f>
        <v>MISSING</v>
      </c>
      <c r="C192" s="49" t="str">
        <f>Data!AJ182</f>
        <v>MISSING</v>
      </c>
      <c r="D192" s="43" t="e">
        <f t="shared" si="12"/>
        <v>#VALUE!</v>
      </c>
      <c r="E192" s="43" t="str">
        <f t="shared" si="13"/>
        <v/>
      </c>
      <c r="F192" s="43" t="str">
        <f t="shared" si="14"/>
        <v/>
      </c>
      <c r="G192" s="43" t="str">
        <f t="shared" si="10"/>
        <v/>
      </c>
      <c r="H192" s="43" t="str">
        <f t="shared" si="11"/>
        <v/>
      </c>
      <c r="J192" s="49"/>
    </row>
    <row r="193" spans="1:10" s="43" customFormat="1">
      <c r="A193" s="48"/>
      <c r="B193" s="49" t="str">
        <f>Data!R183</f>
        <v>MISSING</v>
      </c>
      <c r="C193" s="49" t="str">
        <f>Data!AJ183</f>
        <v>MISSING</v>
      </c>
      <c r="D193" s="43" t="e">
        <f t="shared" si="12"/>
        <v>#VALUE!</v>
      </c>
      <c r="E193" s="43" t="str">
        <f t="shared" si="13"/>
        <v/>
      </c>
      <c r="F193" s="43" t="str">
        <f t="shared" si="14"/>
        <v/>
      </c>
      <c r="G193" s="43" t="str">
        <f t="shared" si="10"/>
        <v/>
      </c>
      <c r="H193" s="43" t="str">
        <f t="shared" si="11"/>
        <v/>
      </c>
      <c r="J193" s="49"/>
    </row>
    <row r="194" spans="1:10" s="43" customFormat="1">
      <c r="A194" s="48"/>
      <c r="B194" s="49" t="str">
        <f>Data!R184</f>
        <v>MISSING</v>
      </c>
      <c r="C194" s="49" t="str">
        <f>Data!AJ184</f>
        <v>MISSING</v>
      </c>
      <c r="D194" s="43" t="e">
        <f t="shared" si="12"/>
        <v>#VALUE!</v>
      </c>
      <c r="E194" s="43" t="str">
        <f t="shared" si="13"/>
        <v/>
      </c>
      <c r="F194" s="43" t="str">
        <f t="shared" si="14"/>
        <v/>
      </c>
      <c r="G194" s="43" t="str">
        <f t="shared" si="10"/>
        <v/>
      </c>
      <c r="H194" s="43" t="str">
        <f t="shared" si="11"/>
        <v/>
      </c>
      <c r="J194" s="49"/>
    </row>
    <row r="195" spans="1:10" s="43" customFormat="1">
      <c r="A195" s="48"/>
      <c r="B195" s="49" t="str">
        <f>Data!R185</f>
        <v>MISSING</v>
      </c>
      <c r="C195" s="49" t="str">
        <f>Data!AJ185</f>
        <v>MISSING</v>
      </c>
      <c r="D195" s="43" t="e">
        <f t="shared" si="12"/>
        <v>#VALUE!</v>
      </c>
      <c r="E195" s="43" t="str">
        <f t="shared" si="13"/>
        <v/>
      </c>
      <c r="F195" s="43" t="str">
        <f t="shared" si="14"/>
        <v/>
      </c>
      <c r="G195" s="43" t="str">
        <f t="shared" si="10"/>
        <v/>
      </c>
      <c r="H195" s="43" t="str">
        <f t="shared" si="11"/>
        <v/>
      </c>
      <c r="J195" s="49"/>
    </row>
    <row r="196" spans="1:10" s="43" customFormat="1">
      <c r="A196" s="48"/>
      <c r="B196" s="49" t="str">
        <f>Data!R186</f>
        <v>MISSING</v>
      </c>
      <c r="C196" s="49" t="str">
        <f>Data!AJ186</f>
        <v>MISSING</v>
      </c>
      <c r="D196" s="43" t="e">
        <f t="shared" si="12"/>
        <v>#VALUE!</v>
      </c>
      <c r="E196" s="43" t="str">
        <f t="shared" si="13"/>
        <v/>
      </c>
      <c r="F196" s="43" t="str">
        <f t="shared" si="14"/>
        <v/>
      </c>
      <c r="G196" s="43" t="str">
        <f t="shared" si="10"/>
        <v/>
      </c>
      <c r="H196" s="43" t="str">
        <f t="shared" si="11"/>
        <v/>
      </c>
      <c r="J196" s="49"/>
    </row>
    <row r="197" spans="1:10" s="43" customFormat="1">
      <c r="A197" s="48"/>
      <c r="B197" s="49" t="str">
        <f>Data!R187</f>
        <v>MISSING</v>
      </c>
      <c r="C197" s="49" t="str">
        <f>Data!AJ187</f>
        <v>MISSING</v>
      </c>
      <c r="D197" s="43" t="e">
        <f t="shared" si="12"/>
        <v>#VALUE!</v>
      </c>
      <c r="E197" s="43" t="str">
        <f t="shared" si="13"/>
        <v/>
      </c>
      <c r="F197" s="43" t="str">
        <f t="shared" si="14"/>
        <v/>
      </c>
      <c r="G197" s="43" t="str">
        <f t="shared" si="10"/>
        <v/>
      </c>
      <c r="H197" s="43" t="str">
        <f t="shared" si="11"/>
        <v/>
      </c>
      <c r="J197" s="49"/>
    </row>
    <row r="198" spans="1:10" s="43" customFormat="1">
      <c r="A198" s="48"/>
      <c r="B198" s="49" t="str">
        <f>Data!R188</f>
        <v>MISSING</v>
      </c>
      <c r="C198" s="49" t="str">
        <f>Data!AJ188</f>
        <v>MISSING</v>
      </c>
      <c r="D198" s="43" t="e">
        <f t="shared" si="12"/>
        <v>#VALUE!</v>
      </c>
      <c r="E198" s="43" t="str">
        <f t="shared" si="13"/>
        <v/>
      </c>
      <c r="F198" s="43" t="str">
        <f t="shared" si="14"/>
        <v/>
      </c>
      <c r="G198" s="43" t="str">
        <f t="shared" si="10"/>
        <v/>
      </c>
      <c r="H198" s="43" t="str">
        <f t="shared" si="11"/>
        <v/>
      </c>
      <c r="J198" s="49"/>
    </row>
    <row r="199" spans="1:10" s="43" customFormat="1">
      <c r="A199" s="48"/>
      <c r="B199" s="49" t="str">
        <f>Data!R189</f>
        <v>MISSING</v>
      </c>
      <c r="C199" s="49" t="str">
        <f>Data!AJ189</f>
        <v>MISSING</v>
      </c>
      <c r="D199" s="43" t="e">
        <f t="shared" si="12"/>
        <v>#VALUE!</v>
      </c>
      <c r="E199" s="43" t="str">
        <f t="shared" si="13"/>
        <v/>
      </c>
      <c r="F199" s="43" t="str">
        <f t="shared" si="14"/>
        <v/>
      </c>
      <c r="G199" s="43" t="str">
        <f t="shared" si="10"/>
        <v/>
      </c>
      <c r="H199" s="43" t="str">
        <f t="shared" si="11"/>
        <v/>
      </c>
      <c r="J199" s="49"/>
    </row>
    <row r="200" spans="1:10" s="43" customFormat="1">
      <c r="A200" s="48"/>
      <c r="B200" s="49" t="str">
        <f>Data!R190</f>
        <v>MISSING</v>
      </c>
      <c r="C200" s="49" t="str">
        <f>Data!AJ190</f>
        <v>MISSING</v>
      </c>
      <c r="D200" s="43" t="e">
        <f t="shared" si="12"/>
        <v>#VALUE!</v>
      </c>
      <c r="E200" s="43" t="str">
        <f t="shared" si="13"/>
        <v/>
      </c>
      <c r="F200" s="43" t="str">
        <f t="shared" si="14"/>
        <v/>
      </c>
      <c r="G200" s="43" t="str">
        <f t="shared" si="10"/>
        <v/>
      </c>
      <c r="H200" s="43" t="str">
        <f t="shared" si="11"/>
        <v/>
      </c>
      <c r="J200" s="49"/>
    </row>
    <row r="201" spans="1:10" s="43" customFormat="1">
      <c r="A201" s="48"/>
      <c r="B201" s="49" t="str">
        <f>Data!R191</f>
        <v>MISSING</v>
      </c>
      <c r="C201" s="49" t="str">
        <f>Data!AJ191</f>
        <v>MISSING</v>
      </c>
      <c r="D201" s="43" t="e">
        <f t="shared" si="12"/>
        <v>#VALUE!</v>
      </c>
      <c r="E201" s="43" t="str">
        <f t="shared" si="13"/>
        <v/>
      </c>
      <c r="F201" s="43" t="str">
        <f t="shared" si="14"/>
        <v/>
      </c>
      <c r="G201" s="43" t="str">
        <f t="shared" si="10"/>
        <v/>
      </c>
      <c r="H201" s="43" t="str">
        <f t="shared" si="11"/>
        <v/>
      </c>
      <c r="J201" s="49"/>
    </row>
    <row r="202" spans="1:10" s="43" customFormat="1">
      <c r="A202" s="48"/>
      <c r="B202" s="49" t="str">
        <f>Data!R192</f>
        <v>MISSING</v>
      </c>
      <c r="C202" s="49" t="str">
        <f>Data!AJ192</f>
        <v>MISSING</v>
      </c>
      <c r="D202" s="43" t="e">
        <f t="shared" si="12"/>
        <v>#VALUE!</v>
      </c>
      <c r="E202" s="43" t="str">
        <f t="shared" si="13"/>
        <v/>
      </c>
      <c r="F202" s="43" t="str">
        <f t="shared" si="14"/>
        <v/>
      </c>
      <c r="G202" s="43" t="str">
        <f t="shared" si="10"/>
        <v/>
      </c>
      <c r="H202" s="43" t="str">
        <f t="shared" si="11"/>
        <v/>
      </c>
      <c r="J202" s="49"/>
    </row>
    <row r="203" spans="1:10" s="43" customFormat="1">
      <c r="A203" s="48"/>
      <c r="B203" s="49" t="str">
        <f>Data!R193</f>
        <v>MISSING</v>
      </c>
      <c r="C203" s="49" t="str">
        <f>Data!AJ193</f>
        <v>MISSING</v>
      </c>
      <c r="D203" s="43" t="e">
        <f t="shared" si="12"/>
        <v>#VALUE!</v>
      </c>
      <c r="E203" s="43" t="str">
        <f t="shared" si="13"/>
        <v/>
      </c>
      <c r="F203" s="43" t="str">
        <f t="shared" si="14"/>
        <v/>
      </c>
      <c r="G203" s="43" t="str">
        <f t="shared" si="10"/>
        <v/>
      </c>
      <c r="H203" s="43" t="str">
        <f t="shared" si="11"/>
        <v/>
      </c>
      <c r="J203" s="49"/>
    </row>
    <row r="204" spans="1:10" s="43" customFormat="1">
      <c r="A204" s="48"/>
      <c r="B204" s="49" t="str">
        <f>Data!R194</f>
        <v>MISSING</v>
      </c>
      <c r="C204" s="49" t="str">
        <f>Data!AJ194</f>
        <v>MISSING</v>
      </c>
      <c r="D204" s="43" t="e">
        <f t="shared" si="12"/>
        <v>#VALUE!</v>
      </c>
      <c r="E204" s="43" t="str">
        <f t="shared" si="13"/>
        <v/>
      </c>
      <c r="F204" s="43" t="str">
        <f t="shared" si="14"/>
        <v/>
      </c>
      <c r="G204" s="43" t="str">
        <f t="shared" si="10"/>
        <v/>
      </c>
      <c r="H204" s="43" t="str">
        <f t="shared" si="11"/>
        <v/>
      </c>
      <c r="J204" s="49"/>
    </row>
    <row r="205" spans="1:10" s="43" customFormat="1">
      <c r="A205" s="48"/>
      <c r="B205" s="49" t="str">
        <f>Data!R195</f>
        <v>MISSING</v>
      </c>
      <c r="C205" s="49" t="str">
        <f>Data!AJ195</f>
        <v>MISSING</v>
      </c>
      <c r="D205" s="43" t="e">
        <f t="shared" si="12"/>
        <v>#VALUE!</v>
      </c>
      <c r="E205" s="43" t="str">
        <f t="shared" si="13"/>
        <v/>
      </c>
      <c r="F205" s="43" t="str">
        <f t="shared" si="14"/>
        <v/>
      </c>
      <c r="G205" s="43" t="str">
        <f t="shared" ref="G205:G268" si="15">IF(B205&gt;C205,F205,"")</f>
        <v/>
      </c>
      <c r="H205" s="43" t="str">
        <f t="shared" ref="H205:H268" si="16">IF(B205&lt;C205,F205,"")</f>
        <v/>
      </c>
      <c r="J205" s="49"/>
    </row>
    <row r="206" spans="1:10" s="43" customFormat="1">
      <c r="A206" s="48"/>
      <c r="B206" s="49" t="str">
        <f>Data!R196</f>
        <v>MISSING</v>
      </c>
      <c r="C206" s="49" t="str">
        <f>Data!AJ196</f>
        <v>MISSING</v>
      </c>
      <c r="D206" s="43" t="e">
        <f t="shared" ref="D206:D269" si="17">C206-B206</f>
        <v>#VALUE!</v>
      </c>
      <c r="E206" s="43" t="str">
        <f t="shared" ref="E206:E269" si="18">IF(AND(COUNT(B206:C206)=2,B206&lt;&gt;C206),ABS(B206-C206),"")</f>
        <v/>
      </c>
      <c r="F206" s="43" t="str">
        <f t="shared" ref="F206:F269" si="19">IF(ISNUMBER(E206),AVERAGE(RANK(E206, E$13:E$1012, 1), 1+COUNT(E$13:E$1012)-RANK(E206, E$13:E$1012, 0)),"")</f>
        <v/>
      </c>
      <c r="G206" s="43" t="str">
        <f t="shared" si="15"/>
        <v/>
      </c>
      <c r="H206" s="43" t="str">
        <f t="shared" si="16"/>
        <v/>
      </c>
      <c r="J206" s="49"/>
    </row>
    <row r="207" spans="1:10" s="43" customFormat="1">
      <c r="A207" s="48"/>
      <c r="B207" s="49" t="str">
        <f>Data!R197</f>
        <v>MISSING</v>
      </c>
      <c r="C207" s="49" t="str">
        <f>Data!AJ197</f>
        <v>MISSING</v>
      </c>
      <c r="D207" s="43" t="e">
        <f t="shared" si="17"/>
        <v>#VALUE!</v>
      </c>
      <c r="E207" s="43" t="str">
        <f t="shared" si="18"/>
        <v/>
      </c>
      <c r="F207" s="43" t="str">
        <f t="shared" si="19"/>
        <v/>
      </c>
      <c r="G207" s="43" t="str">
        <f t="shared" si="15"/>
        <v/>
      </c>
      <c r="H207" s="43" t="str">
        <f t="shared" si="16"/>
        <v/>
      </c>
      <c r="J207" s="49"/>
    </row>
    <row r="208" spans="1:10" s="43" customFormat="1">
      <c r="A208" s="48"/>
      <c r="B208" s="49" t="str">
        <f>Data!R198</f>
        <v>MISSING</v>
      </c>
      <c r="C208" s="49" t="str">
        <f>Data!AJ198</f>
        <v>MISSING</v>
      </c>
      <c r="D208" s="43" t="e">
        <f t="shared" si="17"/>
        <v>#VALUE!</v>
      </c>
      <c r="E208" s="43" t="str">
        <f t="shared" si="18"/>
        <v/>
      </c>
      <c r="F208" s="43" t="str">
        <f t="shared" si="19"/>
        <v/>
      </c>
      <c r="G208" s="43" t="str">
        <f t="shared" si="15"/>
        <v/>
      </c>
      <c r="H208" s="43" t="str">
        <f t="shared" si="16"/>
        <v/>
      </c>
      <c r="J208" s="49"/>
    </row>
    <row r="209" spans="1:10" s="43" customFormat="1">
      <c r="A209" s="48"/>
      <c r="B209" s="49" t="str">
        <f>Data!R199</f>
        <v>MISSING</v>
      </c>
      <c r="C209" s="49" t="str">
        <f>Data!AJ199</f>
        <v>MISSING</v>
      </c>
      <c r="D209" s="43" t="e">
        <f t="shared" si="17"/>
        <v>#VALUE!</v>
      </c>
      <c r="E209" s="43" t="str">
        <f t="shared" si="18"/>
        <v/>
      </c>
      <c r="F209" s="43" t="str">
        <f t="shared" si="19"/>
        <v/>
      </c>
      <c r="G209" s="43" t="str">
        <f t="shared" si="15"/>
        <v/>
      </c>
      <c r="H209" s="43" t="str">
        <f t="shared" si="16"/>
        <v/>
      </c>
      <c r="J209" s="49"/>
    </row>
    <row r="210" spans="1:10" s="43" customFormat="1">
      <c r="A210" s="48"/>
      <c r="B210" s="49" t="str">
        <f>Data!R200</f>
        <v>MISSING</v>
      </c>
      <c r="C210" s="49" t="str">
        <f>Data!AJ200</f>
        <v>MISSING</v>
      </c>
      <c r="D210" s="43" t="e">
        <f t="shared" si="17"/>
        <v>#VALUE!</v>
      </c>
      <c r="E210" s="43" t="str">
        <f t="shared" si="18"/>
        <v/>
      </c>
      <c r="F210" s="43" t="str">
        <f t="shared" si="19"/>
        <v/>
      </c>
      <c r="G210" s="43" t="str">
        <f t="shared" si="15"/>
        <v/>
      </c>
      <c r="H210" s="43" t="str">
        <f t="shared" si="16"/>
        <v/>
      </c>
      <c r="J210" s="49"/>
    </row>
    <row r="211" spans="1:10" s="43" customFormat="1">
      <c r="A211" s="48"/>
      <c r="B211" s="49" t="str">
        <f>Data!R201</f>
        <v>MISSING</v>
      </c>
      <c r="C211" s="49" t="str">
        <f>Data!AJ201</f>
        <v>MISSING</v>
      </c>
      <c r="D211" s="43" t="e">
        <f t="shared" si="17"/>
        <v>#VALUE!</v>
      </c>
      <c r="E211" s="43" t="str">
        <f t="shared" si="18"/>
        <v/>
      </c>
      <c r="F211" s="43" t="str">
        <f t="shared" si="19"/>
        <v/>
      </c>
      <c r="G211" s="43" t="str">
        <f t="shared" si="15"/>
        <v/>
      </c>
      <c r="H211" s="43" t="str">
        <f t="shared" si="16"/>
        <v/>
      </c>
      <c r="J211" s="49"/>
    </row>
    <row r="212" spans="1:10" s="43" customFormat="1">
      <c r="A212" s="48"/>
      <c r="B212" s="49" t="str">
        <f>Data!R202</f>
        <v>MISSING</v>
      </c>
      <c r="C212" s="49" t="str">
        <f>Data!AJ202</f>
        <v>MISSING</v>
      </c>
      <c r="D212" s="43" t="e">
        <f t="shared" si="17"/>
        <v>#VALUE!</v>
      </c>
      <c r="E212" s="43" t="str">
        <f t="shared" si="18"/>
        <v/>
      </c>
      <c r="F212" s="43" t="str">
        <f t="shared" si="19"/>
        <v/>
      </c>
      <c r="G212" s="43" t="str">
        <f t="shared" si="15"/>
        <v/>
      </c>
      <c r="H212" s="43" t="str">
        <f t="shared" si="16"/>
        <v/>
      </c>
      <c r="J212" s="49"/>
    </row>
    <row r="213" spans="1:10" s="43" customFormat="1">
      <c r="A213" s="48"/>
      <c r="B213" s="49" t="str">
        <f>Data!R203</f>
        <v>MISSING</v>
      </c>
      <c r="C213" s="49" t="str">
        <f>Data!AJ203</f>
        <v>MISSING</v>
      </c>
      <c r="D213" s="43" t="e">
        <f t="shared" si="17"/>
        <v>#VALUE!</v>
      </c>
      <c r="E213" s="43" t="str">
        <f t="shared" si="18"/>
        <v/>
      </c>
      <c r="F213" s="43" t="str">
        <f t="shared" si="19"/>
        <v/>
      </c>
      <c r="G213" s="43" t="str">
        <f t="shared" si="15"/>
        <v/>
      </c>
      <c r="H213" s="43" t="str">
        <f t="shared" si="16"/>
        <v/>
      </c>
      <c r="J213" s="49"/>
    </row>
    <row r="214" spans="1:10" s="43" customFormat="1">
      <c r="A214" s="48"/>
      <c r="B214" s="49" t="str">
        <f>Data!R204</f>
        <v>MISSING</v>
      </c>
      <c r="C214" s="49" t="str">
        <f>Data!AJ204</f>
        <v>MISSING</v>
      </c>
      <c r="D214" s="43" t="e">
        <f t="shared" si="17"/>
        <v>#VALUE!</v>
      </c>
      <c r="E214" s="43" t="str">
        <f t="shared" si="18"/>
        <v/>
      </c>
      <c r="F214" s="43" t="str">
        <f t="shared" si="19"/>
        <v/>
      </c>
      <c r="G214" s="43" t="str">
        <f t="shared" si="15"/>
        <v/>
      </c>
      <c r="H214" s="43" t="str">
        <f t="shared" si="16"/>
        <v/>
      </c>
      <c r="J214" s="49"/>
    </row>
    <row r="215" spans="1:10" s="43" customFormat="1">
      <c r="A215" s="48"/>
      <c r="B215" s="49" t="str">
        <f>Data!R205</f>
        <v>MISSING</v>
      </c>
      <c r="C215" s="49" t="str">
        <f>Data!AJ205</f>
        <v>MISSING</v>
      </c>
      <c r="D215" s="43" t="e">
        <f t="shared" si="17"/>
        <v>#VALUE!</v>
      </c>
      <c r="E215" s="43" t="str">
        <f t="shared" si="18"/>
        <v/>
      </c>
      <c r="F215" s="43" t="str">
        <f t="shared" si="19"/>
        <v/>
      </c>
      <c r="G215" s="43" t="str">
        <f t="shared" si="15"/>
        <v/>
      </c>
      <c r="H215" s="43" t="str">
        <f t="shared" si="16"/>
        <v/>
      </c>
      <c r="J215" s="49"/>
    </row>
    <row r="216" spans="1:10" s="43" customFormat="1">
      <c r="A216" s="48"/>
      <c r="B216" s="49" t="str">
        <f>Data!R206</f>
        <v>MISSING</v>
      </c>
      <c r="C216" s="49" t="str">
        <f>Data!AJ206</f>
        <v>MISSING</v>
      </c>
      <c r="D216" s="43" t="e">
        <f t="shared" si="17"/>
        <v>#VALUE!</v>
      </c>
      <c r="E216" s="43" t="str">
        <f t="shared" si="18"/>
        <v/>
      </c>
      <c r="F216" s="43" t="str">
        <f t="shared" si="19"/>
        <v/>
      </c>
      <c r="G216" s="43" t="str">
        <f t="shared" si="15"/>
        <v/>
      </c>
      <c r="H216" s="43" t="str">
        <f t="shared" si="16"/>
        <v/>
      </c>
      <c r="J216" s="49"/>
    </row>
    <row r="217" spans="1:10" s="43" customFormat="1">
      <c r="A217" s="48"/>
      <c r="B217" s="49" t="str">
        <f>Data!R207</f>
        <v>MISSING</v>
      </c>
      <c r="C217" s="49" t="str">
        <f>Data!AJ207</f>
        <v>MISSING</v>
      </c>
      <c r="D217" s="43" t="e">
        <f t="shared" si="17"/>
        <v>#VALUE!</v>
      </c>
      <c r="E217" s="43" t="str">
        <f t="shared" si="18"/>
        <v/>
      </c>
      <c r="F217" s="43" t="str">
        <f t="shared" si="19"/>
        <v/>
      </c>
      <c r="G217" s="43" t="str">
        <f t="shared" si="15"/>
        <v/>
      </c>
      <c r="H217" s="43" t="str">
        <f t="shared" si="16"/>
        <v/>
      </c>
      <c r="J217" s="49"/>
    </row>
    <row r="218" spans="1:10" s="43" customFormat="1">
      <c r="A218" s="48"/>
      <c r="B218" s="49" t="str">
        <f>Data!R208</f>
        <v>MISSING</v>
      </c>
      <c r="C218" s="49" t="str">
        <f>Data!AJ208</f>
        <v>MISSING</v>
      </c>
      <c r="D218" s="43" t="e">
        <f t="shared" si="17"/>
        <v>#VALUE!</v>
      </c>
      <c r="E218" s="43" t="str">
        <f t="shared" si="18"/>
        <v/>
      </c>
      <c r="F218" s="43" t="str">
        <f t="shared" si="19"/>
        <v/>
      </c>
      <c r="G218" s="43" t="str">
        <f t="shared" si="15"/>
        <v/>
      </c>
      <c r="H218" s="43" t="str">
        <f t="shared" si="16"/>
        <v/>
      </c>
      <c r="J218" s="49"/>
    </row>
    <row r="219" spans="1:10" s="43" customFormat="1">
      <c r="A219" s="48"/>
      <c r="B219" s="49" t="str">
        <f>Data!R209</f>
        <v>MISSING</v>
      </c>
      <c r="C219" s="49" t="str">
        <f>Data!AJ209</f>
        <v>MISSING</v>
      </c>
      <c r="D219" s="43" t="e">
        <f t="shared" si="17"/>
        <v>#VALUE!</v>
      </c>
      <c r="E219" s="43" t="str">
        <f t="shared" si="18"/>
        <v/>
      </c>
      <c r="F219" s="43" t="str">
        <f t="shared" si="19"/>
        <v/>
      </c>
      <c r="G219" s="43" t="str">
        <f t="shared" si="15"/>
        <v/>
      </c>
      <c r="H219" s="43" t="str">
        <f t="shared" si="16"/>
        <v/>
      </c>
      <c r="J219" s="49"/>
    </row>
    <row r="220" spans="1:10" s="43" customFormat="1">
      <c r="A220" s="48"/>
      <c r="B220" s="49" t="str">
        <f>Data!R210</f>
        <v>MISSING</v>
      </c>
      <c r="C220" s="49" t="str">
        <f>Data!AJ210</f>
        <v>MISSING</v>
      </c>
      <c r="D220" s="43" t="e">
        <f t="shared" si="17"/>
        <v>#VALUE!</v>
      </c>
      <c r="E220" s="43" t="str">
        <f t="shared" si="18"/>
        <v/>
      </c>
      <c r="F220" s="43" t="str">
        <f t="shared" si="19"/>
        <v/>
      </c>
      <c r="G220" s="43" t="str">
        <f t="shared" si="15"/>
        <v/>
      </c>
      <c r="H220" s="43" t="str">
        <f t="shared" si="16"/>
        <v/>
      </c>
      <c r="J220" s="49"/>
    </row>
    <row r="221" spans="1:10" s="43" customFormat="1">
      <c r="A221" s="48"/>
      <c r="B221" s="49" t="str">
        <f>Data!R211</f>
        <v>MISSING</v>
      </c>
      <c r="C221" s="49" t="str">
        <f>Data!AJ211</f>
        <v>MISSING</v>
      </c>
      <c r="D221" s="43" t="e">
        <f t="shared" si="17"/>
        <v>#VALUE!</v>
      </c>
      <c r="E221" s="43" t="str">
        <f t="shared" si="18"/>
        <v/>
      </c>
      <c r="F221" s="43" t="str">
        <f t="shared" si="19"/>
        <v/>
      </c>
      <c r="G221" s="43" t="str">
        <f t="shared" si="15"/>
        <v/>
      </c>
      <c r="H221" s="43" t="str">
        <f t="shared" si="16"/>
        <v/>
      </c>
      <c r="J221" s="49"/>
    </row>
    <row r="222" spans="1:10" s="43" customFormat="1">
      <c r="A222" s="48"/>
      <c r="B222" s="49" t="str">
        <f>Data!R212</f>
        <v>MISSING</v>
      </c>
      <c r="C222" s="49" t="str">
        <f>Data!AJ212</f>
        <v>MISSING</v>
      </c>
      <c r="D222" s="43" t="e">
        <f t="shared" si="17"/>
        <v>#VALUE!</v>
      </c>
      <c r="E222" s="43" t="str">
        <f t="shared" si="18"/>
        <v/>
      </c>
      <c r="F222" s="43" t="str">
        <f t="shared" si="19"/>
        <v/>
      </c>
      <c r="G222" s="43" t="str">
        <f t="shared" si="15"/>
        <v/>
      </c>
      <c r="H222" s="43" t="str">
        <f t="shared" si="16"/>
        <v/>
      </c>
      <c r="J222" s="49"/>
    </row>
    <row r="223" spans="1:10" s="43" customFormat="1">
      <c r="A223" s="48"/>
      <c r="B223" s="49" t="str">
        <f>Data!R213</f>
        <v>MISSING</v>
      </c>
      <c r="C223" s="49" t="str">
        <f>Data!AJ213</f>
        <v>MISSING</v>
      </c>
      <c r="D223" s="43" t="e">
        <f t="shared" si="17"/>
        <v>#VALUE!</v>
      </c>
      <c r="E223" s="43" t="str">
        <f t="shared" si="18"/>
        <v/>
      </c>
      <c r="F223" s="43" t="str">
        <f t="shared" si="19"/>
        <v/>
      </c>
      <c r="G223" s="43" t="str">
        <f t="shared" si="15"/>
        <v/>
      </c>
      <c r="H223" s="43" t="str">
        <f t="shared" si="16"/>
        <v/>
      </c>
      <c r="J223" s="49"/>
    </row>
    <row r="224" spans="1:10" s="43" customFormat="1">
      <c r="A224" s="48"/>
      <c r="B224" s="49" t="str">
        <f>Data!R214</f>
        <v>MISSING</v>
      </c>
      <c r="C224" s="49" t="str">
        <f>Data!AJ214</f>
        <v>MISSING</v>
      </c>
      <c r="D224" s="43" t="e">
        <f t="shared" si="17"/>
        <v>#VALUE!</v>
      </c>
      <c r="E224" s="43" t="str">
        <f t="shared" si="18"/>
        <v/>
      </c>
      <c r="F224" s="43" t="str">
        <f t="shared" si="19"/>
        <v/>
      </c>
      <c r="G224" s="43" t="str">
        <f t="shared" si="15"/>
        <v/>
      </c>
      <c r="H224" s="43" t="str">
        <f t="shared" si="16"/>
        <v/>
      </c>
      <c r="J224" s="49"/>
    </row>
    <row r="225" spans="1:10" s="43" customFormat="1">
      <c r="A225" s="48"/>
      <c r="B225" s="49" t="str">
        <f>Data!R215</f>
        <v>MISSING</v>
      </c>
      <c r="C225" s="49" t="str">
        <f>Data!AJ215</f>
        <v>MISSING</v>
      </c>
      <c r="D225" s="43" t="e">
        <f t="shared" si="17"/>
        <v>#VALUE!</v>
      </c>
      <c r="E225" s="43" t="str">
        <f t="shared" si="18"/>
        <v/>
      </c>
      <c r="F225" s="43" t="str">
        <f t="shared" si="19"/>
        <v/>
      </c>
      <c r="G225" s="43" t="str">
        <f t="shared" si="15"/>
        <v/>
      </c>
      <c r="H225" s="43" t="str">
        <f t="shared" si="16"/>
        <v/>
      </c>
      <c r="J225" s="49"/>
    </row>
    <row r="226" spans="1:10" s="43" customFormat="1">
      <c r="A226" s="48"/>
      <c r="B226" s="49" t="str">
        <f>Data!R216</f>
        <v>MISSING</v>
      </c>
      <c r="C226" s="49" t="str">
        <f>Data!AJ216</f>
        <v>MISSING</v>
      </c>
      <c r="D226" s="43" t="e">
        <f t="shared" si="17"/>
        <v>#VALUE!</v>
      </c>
      <c r="E226" s="43" t="str">
        <f t="shared" si="18"/>
        <v/>
      </c>
      <c r="F226" s="43" t="str">
        <f t="shared" si="19"/>
        <v/>
      </c>
      <c r="G226" s="43" t="str">
        <f t="shared" si="15"/>
        <v/>
      </c>
      <c r="H226" s="43" t="str">
        <f t="shared" si="16"/>
        <v/>
      </c>
      <c r="J226" s="49"/>
    </row>
    <row r="227" spans="1:10" s="43" customFormat="1">
      <c r="A227" s="48"/>
      <c r="B227" s="49" t="str">
        <f>Data!R217</f>
        <v>MISSING</v>
      </c>
      <c r="C227" s="49" t="str">
        <f>Data!AJ217</f>
        <v>MISSING</v>
      </c>
      <c r="D227" s="43" t="e">
        <f t="shared" si="17"/>
        <v>#VALUE!</v>
      </c>
      <c r="E227" s="43" t="str">
        <f t="shared" si="18"/>
        <v/>
      </c>
      <c r="F227" s="43" t="str">
        <f t="shared" si="19"/>
        <v/>
      </c>
      <c r="G227" s="43" t="str">
        <f t="shared" si="15"/>
        <v/>
      </c>
      <c r="H227" s="43" t="str">
        <f t="shared" si="16"/>
        <v/>
      </c>
      <c r="J227" s="49"/>
    </row>
    <row r="228" spans="1:10" s="43" customFormat="1">
      <c r="A228" s="48"/>
      <c r="B228" s="49" t="str">
        <f>Data!R218</f>
        <v>MISSING</v>
      </c>
      <c r="C228" s="49" t="str">
        <f>Data!AJ218</f>
        <v>MISSING</v>
      </c>
      <c r="D228" s="43" t="e">
        <f t="shared" si="17"/>
        <v>#VALUE!</v>
      </c>
      <c r="E228" s="43" t="str">
        <f t="shared" si="18"/>
        <v/>
      </c>
      <c r="F228" s="43" t="str">
        <f t="shared" si="19"/>
        <v/>
      </c>
      <c r="G228" s="43" t="str">
        <f t="shared" si="15"/>
        <v/>
      </c>
      <c r="H228" s="43" t="str">
        <f t="shared" si="16"/>
        <v/>
      </c>
      <c r="J228" s="49"/>
    </row>
    <row r="229" spans="1:10" s="43" customFormat="1">
      <c r="A229" s="48"/>
      <c r="B229" s="49" t="str">
        <f>Data!R219</f>
        <v>MISSING</v>
      </c>
      <c r="C229" s="49" t="str">
        <f>Data!AJ219</f>
        <v>MISSING</v>
      </c>
      <c r="D229" s="43" t="e">
        <f t="shared" si="17"/>
        <v>#VALUE!</v>
      </c>
      <c r="E229" s="43" t="str">
        <f t="shared" si="18"/>
        <v/>
      </c>
      <c r="F229" s="43" t="str">
        <f t="shared" si="19"/>
        <v/>
      </c>
      <c r="G229" s="43" t="str">
        <f t="shared" si="15"/>
        <v/>
      </c>
      <c r="H229" s="43" t="str">
        <f t="shared" si="16"/>
        <v/>
      </c>
      <c r="J229" s="49"/>
    </row>
    <row r="230" spans="1:10" s="43" customFormat="1">
      <c r="A230" s="48"/>
      <c r="B230" s="49" t="str">
        <f>Data!R220</f>
        <v>MISSING</v>
      </c>
      <c r="C230" s="49" t="str">
        <f>Data!AJ220</f>
        <v>MISSING</v>
      </c>
      <c r="D230" s="43" t="e">
        <f t="shared" si="17"/>
        <v>#VALUE!</v>
      </c>
      <c r="E230" s="43" t="str">
        <f t="shared" si="18"/>
        <v/>
      </c>
      <c r="F230" s="43" t="str">
        <f t="shared" si="19"/>
        <v/>
      </c>
      <c r="G230" s="43" t="str">
        <f t="shared" si="15"/>
        <v/>
      </c>
      <c r="H230" s="43" t="str">
        <f t="shared" si="16"/>
        <v/>
      </c>
      <c r="J230" s="49"/>
    </row>
    <row r="231" spans="1:10" s="43" customFormat="1">
      <c r="A231" s="48"/>
      <c r="B231" s="49" t="str">
        <f>Data!R221</f>
        <v>MISSING</v>
      </c>
      <c r="C231" s="49" t="str">
        <f>Data!AJ221</f>
        <v>MISSING</v>
      </c>
      <c r="D231" s="43" t="e">
        <f t="shared" si="17"/>
        <v>#VALUE!</v>
      </c>
      <c r="E231" s="43" t="str">
        <f t="shared" si="18"/>
        <v/>
      </c>
      <c r="F231" s="43" t="str">
        <f t="shared" si="19"/>
        <v/>
      </c>
      <c r="G231" s="43" t="str">
        <f t="shared" si="15"/>
        <v/>
      </c>
      <c r="H231" s="43" t="str">
        <f t="shared" si="16"/>
        <v/>
      </c>
      <c r="J231" s="49"/>
    </row>
    <row r="232" spans="1:10" s="43" customFormat="1">
      <c r="A232" s="48"/>
      <c r="B232" s="49" t="str">
        <f>Data!R222</f>
        <v>MISSING</v>
      </c>
      <c r="C232" s="49" t="str">
        <f>Data!AJ222</f>
        <v>MISSING</v>
      </c>
      <c r="D232" s="43" t="e">
        <f t="shared" si="17"/>
        <v>#VALUE!</v>
      </c>
      <c r="E232" s="43" t="str">
        <f t="shared" si="18"/>
        <v/>
      </c>
      <c r="F232" s="43" t="str">
        <f t="shared" si="19"/>
        <v/>
      </c>
      <c r="G232" s="43" t="str">
        <f t="shared" si="15"/>
        <v/>
      </c>
      <c r="H232" s="43" t="str">
        <f t="shared" si="16"/>
        <v/>
      </c>
      <c r="J232" s="49"/>
    </row>
    <row r="233" spans="1:10" s="43" customFormat="1">
      <c r="A233" s="48"/>
      <c r="B233" s="49" t="str">
        <f>Data!R223</f>
        <v>MISSING</v>
      </c>
      <c r="C233" s="49" t="str">
        <f>Data!AJ223</f>
        <v>MISSING</v>
      </c>
      <c r="D233" s="43" t="e">
        <f t="shared" si="17"/>
        <v>#VALUE!</v>
      </c>
      <c r="E233" s="43" t="str">
        <f t="shared" si="18"/>
        <v/>
      </c>
      <c r="F233" s="43" t="str">
        <f t="shared" si="19"/>
        <v/>
      </c>
      <c r="G233" s="43" t="str">
        <f t="shared" si="15"/>
        <v/>
      </c>
      <c r="H233" s="43" t="str">
        <f t="shared" si="16"/>
        <v/>
      </c>
      <c r="J233" s="49"/>
    </row>
    <row r="234" spans="1:10" s="43" customFormat="1">
      <c r="A234" s="48"/>
      <c r="B234" s="49" t="str">
        <f>Data!R224</f>
        <v>MISSING</v>
      </c>
      <c r="C234" s="49" t="str">
        <f>Data!AJ224</f>
        <v>MISSING</v>
      </c>
      <c r="D234" s="43" t="e">
        <f t="shared" si="17"/>
        <v>#VALUE!</v>
      </c>
      <c r="E234" s="43" t="str">
        <f t="shared" si="18"/>
        <v/>
      </c>
      <c r="F234" s="43" t="str">
        <f t="shared" si="19"/>
        <v/>
      </c>
      <c r="G234" s="43" t="str">
        <f t="shared" si="15"/>
        <v/>
      </c>
      <c r="H234" s="43" t="str">
        <f t="shared" si="16"/>
        <v/>
      </c>
      <c r="J234" s="49"/>
    </row>
    <row r="235" spans="1:10" s="43" customFormat="1">
      <c r="A235" s="48"/>
      <c r="B235" s="49" t="str">
        <f>Data!R225</f>
        <v>MISSING</v>
      </c>
      <c r="C235" s="49" t="str">
        <f>Data!AJ225</f>
        <v>MISSING</v>
      </c>
      <c r="D235" s="43" t="e">
        <f t="shared" si="17"/>
        <v>#VALUE!</v>
      </c>
      <c r="E235" s="43" t="str">
        <f t="shared" si="18"/>
        <v/>
      </c>
      <c r="F235" s="43" t="str">
        <f t="shared" si="19"/>
        <v/>
      </c>
      <c r="G235" s="43" t="str">
        <f t="shared" si="15"/>
        <v/>
      </c>
      <c r="H235" s="43" t="str">
        <f t="shared" si="16"/>
        <v/>
      </c>
      <c r="J235" s="49"/>
    </row>
    <row r="236" spans="1:10" s="43" customFormat="1">
      <c r="A236" s="48"/>
      <c r="B236" s="49" t="str">
        <f>Data!R226</f>
        <v>MISSING</v>
      </c>
      <c r="C236" s="49" t="str">
        <f>Data!AJ226</f>
        <v>MISSING</v>
      </c>
      <c r="D236" s="43" t="e">
        <f t="shared" si="17"/>
        <v>#VALUE!</v>
      </c>
      <c r="E236" s="43" t="str">
        <f t="shared" si="18"/>
        <v/>
      </c>
      <c r="F236" s="43" t="str">
        <f t="shared" si="19"/>
        <v/>
      </c>
      <c r="G236" s="43" t="str">
        <f t="shared" si="15"/>
        <v/>
      </c>
      <c r="H236" s="43" t="str">
        <f t="shared" si="16"/>
        <v/>
      </c>
      <c r="J236" s="49"/>
    </row>
    <row r="237" spans="1:10" s="43" customFormat="1">
      <c r="A237" s="48"/>
      <c r="B237" s="49" t="str">
        <f>Data!R227</f>
        <v>MISSING</v>
      </c>
      <c r="C237" s="49" t="str">
        <f>Data!AJ227</f>
        <v>MISSING</v>
      </c>
      <c r="D237" s="43" t="e">
        <f t="shared" si="17"/>
        <v>#VALUE!</v>
      </c>
      <c r="E237" s="43" t="str">
        <f t="shared" si="18"/>
        <v/>
      </c>
      <c r="F237" s="43" t="str">
        <f t="shared" si="19"/>
        <v/>
      </c>
      <c r="G237" s="43" t="str">
        <f t="shared" si="15"/>
        <v/>
      </c>
      <c r="H237" s="43" t="str">
        <f t="shared" si="16"/>
        <v/>
      </c>
      <c r="J237" s="49"/>
    </row>
    <row r="238" spans="1:10" s="43" customFormat="1">
      <c r="A238" s="48"/>
      <c r="B238" s="49" t="str">
        <f>Data!R228</f>
        <v>MISSING</v>
      </c>
      <c r="C238" s="49" t="str">
        <f>Data!AJ228</f>
        <v>MISSING</v>
      </c>
      <c r="D238" s="43" t="e">
        <f t="shared" si="17"/>
        <v>#VALUE!</v>
      </c>
      <c r="E238" s="43" t="str">
        <f t="shared" si="18"/>
        <v/>
      </c>
      <c r="F238" s="43" t="str">
        <f t="shared" si="19"/>
        <v/>
      </c>
      <c r="G238" s="43" t="str">
        <f t="shared" si="15"/>
        <v/>
      </c>
      <c r="H238" s="43" t="str">
        <f t="shared" si="16"/>
        <v/>
      </c>
      <c r="J238" s="49"/>
    </row>
    <row r="239" spans="1:10" s="43" customFormat="1">
      <c r="A239" s="48"/>
      <c r="B239" s="49" t="str">
        <f>Data!R229</f>
        <v>MISSING</v>
      </c>
      <c r="C239" s="49" t="str">
        <f>Data!AJ229</f>
        <v>MISSING</v>
      </c>
      <c r="D239" s="43" t="e">
        <f t="shared" si="17"/>
        <v>#VALUE!</v>
      </c>
      <c r="E239" s="43" t="str">
        <f t="shared" si="18"/>
        <v/>
      </c>
      <c r="F239" s="43" t="str">
        <f t="shared" si="19"/>
        <v/>
      </c>
      <c r="G239" s="43" t="str">
        <f t="shared" si="15"/>
        <v/>
      </c>
      <c r="H239" s="43" t="str">
        <f t="shared" si="16"/>
        <v/>
      </c>
      <c r="J239" s="49"/>
    </row>
    <row r="240" spans="1:10" s="43" customFormat="1">
      <c r="A240" s="48"/>
      <c r="B240" s="49" t="str">
        <f>Data!R230</f>
        <v>MISSING</v>
      </c>
      <c r="C240" s="49" t="str">
        <f>Data!AJ230</f>
        <v>MISSING</v>
      </c>
      <c r="D240" s="43" t="e">
        <f t="shared" si="17"/>
        <v>#VALUE!</v>
      </c>
      <c r="E240" s="43" t="str">
        <f t="shared" si="18"/>
        <v/>
      </c>
      <c r="F240" s="43" t="str">
        <f t="shared" si="19"/>
        <v/>
      </c>
      <c r="G240" s="43" t="str">
        <f t="shared" si="15"/>
        <v/>
      </c>
      <c r="H240" s="43" t="str">
        <f t="shared" si="16"/>
        <v/>
      </c>
      <c r="J240" s="49"/>
    </row>
    <row r="241" spans="1:10" s="43" customFormat="1">
      <c r="A241" s="48"/>
      <c r="B241" s="49" t="str">
        <f>Data!R231</f>
        <v>MISSING</v>
      </c>
      <c r="C241" s="49" t="str">
        <f>Data!AJ231</f>
        <v>MISSING</v>
      </c>
      <c r="D241" s="43" t="e">
        <f t="shared" si="17"/>
        <v>#VALUE!</v>
      </c>
      <c r="E241" s="43" t="str">
        <f t="shared" si="18"/>
        <v/>
      </c>
      <c r="F241" s="43" t="str">
        <f t="shared" si="19"/>
        <v/>
      </c>
      <c r="G241" s="43" t="str">
        <f t="shared" si="15"/>
        <v/>
      </c>
      <c r="H241" s="43" t="str">
        <f t="shared" si="16"/>
        <v/>
      </c>
      <c r="J241" s="49"/>
    </row>
    <row r="242" spans="1:10" s="43" customFormat="1">
      <c r="A242" s="48"/>
      <c r="B242" s="49" t="str">
        <f>Data!R232</f>
        <v>MISSING</v>
      </c>
      <c r="C242" s="49" t="str">
        <f>Data!AJ232</f>
        <v>MISSING</v>
      </c>
      <c r="D242" s="43" t="e">
        <f t="shared" si="17"/>
        <v>#VALUE!</v>
      </c>
      <c r="E242" s="43" t="str">
        <f t="shared" si="18"/>
        <v/>
      </c>
      <c r="F242" s="43" t="str">
        <f t="shared" si="19"/>
        <v/>
      </c>
      <c r="G242" s="43" t="str">
        <f t="shared" si="15"/>
        <v/>
      </c>
      <c r="H242" s="43" t="str">
        <f t="shared" si="16"/>
        <v/>
      </c>
      <c r="J242" s="49"/>
    </row>
    <row r="243" spans="1:10" s="43" customFormat="1">
      <c r="A243" s="48"/>
      <c r="B243" s="49" t="str">
        <f>Data!R233</f>
        <v>MISSING</v>
      </c>
      <c r="C243" s="49" t="str">
        <f>Data!AJ233</f>
        <v>MISSING</v>
      </c>
      <c r="D243" s="43" t="e">
        <f t="shared" si="17"/>
        <v>#VALUE!</v>
      </c>
      <c r="E243" s="43" t="str">
        <f t="shared" si="18"/>
        <v/>
      </c>
      <c r="F243" s="43" t="str">
        <f t="shared" si="19"/>
        <v/>
      </c>
      <c r="G243" s="43" t="str">
        <f t="shared" si="15"/>
        <v/>
      </c>
      <c r="H243" s="43" t="str">
        <f t="shared" si="16"/>
        <v/>
      </c>
      <c r="J243" s="49"/>
    </row>
    <row r="244" spans="1:10" s="43" customFormat="1">
      <c r="A244" s="48"/>
      <c r="B244" s="49" t="str">
        <f>Data!R234</f>
        <v>MISSING</v>
      </c>
      <c r="C244" s="49" t="str">
        <f>Data!AJ234</f>
        <v>MISSING</v>
      </c>
      <c r="D244" s="43" t="e">
        <f t="shared" si="17"/>
        <v>#VALUE!</v>
      </c>
      <c r="E244" s="43" t="str">
        <f t="shared" si="18"/>
        <v/>
      </c>
      <c r="F244" s="43" t="str">
        <f t="shared" si="19"/>
        <v/>
      </c>
      <c r="G244" s="43" t="str">
        <f t="shared" si="15"/>
        <v/>
      </c>
      <c r="H244" s="43" t="str">
        <f t="shared" si="16"/>
        <v/>
      </c>
      <c r="J244" s="49"/>
    </row>
    <row r="245" spans="1:10" s="43" customFormat="1">
      <c r="A245" s="48"/>
      <c r="B245" s="49" t="str">
        <f>Data!R235</f>
        <v>MISSING</v>
      </c>
      <c r="C245" s="49" t="str">
        <f>Data!AJ235</f>
        <v>MISSING</v>
      </c>
      <c r="D245" s="43" t="e">
        <f t="shared" si="17"/>
        <v>#VALUE!</v>
      </c>
      <c r="E245" s="43" t="str">
        <f t="shared" si="18"/>
        <v/>
      </c>
      <c r="F245" s="43" t="str">
        <f t="shared" si="19"/>
        <v/>
      </c>
      <c r="G245" s="43" t="str">
        <f t="shared" si="15"/>
        <v/>
      </c>
      <c r="H245" s="43" t="str">
        <f t="shared" si="16"/>
        <v/>
      </c>
      <c r="J245" s="49"/>
    </row>
    <row r="246" spans="1:10" s="43" customFormat="1">
      <c r="A246" s="48"/>
      <c r="B246" s="49" t="str">
        <f>Data!R236</f>
        <v>MISSING</v>
      </c>
      <c r="C246" s="49" t="str">
        <f>Data!AJ236</f>
        <v>MISSING</v>
      </c>
      <c r="D246" s="43" t="e">
        <f t="shared" si="17"/>
        <v>#VALUE!</v>
      </c>
      <c r="E246" s="43" t="str">
        <f t="shared" si="18"/>
        <v/>
      </c>
      <c r="F246" s="43" t="str">
        <f t="shared" si="19"/>
        <v/>
      </c>
      <c r="G246" s="43" t="str">
        <f t="shared" si="15"/>
        <v/>
      </c>
      <c r="H246" s="43" t="str">
        <f t="shared" si="16"/>
        <v/>
      </c>
      <c r="J246" s="49"/>
    </row>
    <row r="247" spans="1:10" s="43" customFormat="1">
      <c r="A247" s="48"/>
      <c r="B247" s="49" t="str">
        <f>Data!R237</f>
        <v>MISSING</v>
      </c>
      <c r="C247" s="49" t="str">
        <f>Data!AJ237</f>
        <v>MISSING</v>
      </c>
      <c r="D247" s="43" t="e">
        <f t="shared" si="17"/>
        <v>#VALUE!</v>
      </c>
      <c r="E247" s="43" t="str">
        <f t="shared" si="18"/>
        <v/>
      </c>
      <c r="F247" s="43" t="str">
        <f t="shared" si="19"/>
        <v/>
      </c>
      <c r="G247" s="43" t="str">
        <f t="shared" si="15"/>
        <v/>
      </c>
      <c r="H247" s="43" t="str">
        <f t="shared" si="16"/>
        <v/>
      </c>
      <c r="J247" s="49"/>
    </row>
    <row r="248" spans="1:10" s="43" customFormat="1">
      <c r="A248" s="48"/>
      <c r="B248" s="49" t="str">
        <f>Data!R238</f>
        <v>MISSING</v>
      </c>
      <c r="C248" s="49" t="str">
        <f>Data!AJ238</f>
        <v>MISSING</v>
      </c>
      <c r="D248" s="43" t="e">
        <f t="shared" si="17"/>
        <v>#VALUE!</v>
      </c>
      <c r="E248" s="43" t="str">
        <f t="shared" si="18"/>
        <v/>
      </c>
      <c r="F248" s="43" t="str">
        <f t="shared" si="19"/>
        <v/>
      </c>
      <c r="G248" s="43" t="str">
        <f t="shared" si="15"/>
        <v/>
      </c>
      <c r="H248" s="43" t="str">
        <f t="shared" si="16"/>
        <v/>
      </c>
      <c r="J248" s="49"/>
    </row>
    <row r="249" spans="1:10" s="43" customFormat="1">
      <c r="A249" s="48"/>
      <c r="B249" s="49" t="str">
        <f>Data!R239</f>
        <v>MISSING</v>
      </c>
      <c r="C249" s="49" t="str">
        <f>Data!AJ239</f>
        <v>MISSING</v>
      </c>
      <c r="D249" s="43" t="e">
        <f t="shared" si="17"/>
        <v>#VALUE!</v>
      </c>
      <c r="E249" s="43" t="str">
        <f t="shared" si="18"/>
        <v/>
      </c>
      <c r="F249" s="43" t="str">
        <f t="shared" si="19"/>
        <v/>
      </c>
      <c r="G249" s="43" t="str">
        <f t="shared" si="15"/>
        <v/>
      </c>
      <c r="H249" s="43" t="str">
        <f t="shared" si="16"/>
        <v/>
      </c>
      <c r="J249" s="49"/>
    </row>
    <row r="250" spans="1:10" s="43" customFormat="1">
      <c r="A250" s="48"/>
      <c r="B250" s="49" t="str">
        <f>Data!R240</f>
        <v>MISSING</v>
      </c>
      <c r="C250" s="49" t="str">
        <f>Data!AJ240</f>
        <v>MISSING</v>
      </c>
      <c r="D250" s="43" t="e">
        <f t="shared" si="17"/>
        <v>#VALUE!</v>
      </c>
      <c r="E250" s="43" t="str">
        <f t="shared" si="18"/>
        <v/>
      </c>
      <c r="F250" s="43" t="str">
        <f t="shared" si="19"/>
        <v/>
      </c>
      <c r="G250" s="43" t="str">
        <f t="shared" si="15"/>
        <v/>
      </c>
      <c r="H250" s="43" t="str">
        <f t="shared" si="16"/>
        <v/>
      </c>
      <c r="J250" s="49"/>
    </row>
    <row r="251" spans="1:10" s="43" customFormat="1">
      <c r="A251" s="48"/>
      <c r="B251" s="49" t="str">
        <f>Data!R241</f>
        <v>MISSING</v>
      </c>
      <c r="C251" s="49" t="str">
        <f>Data!AJ241</f>
        <v>MISSING</v>
      </c>
      <c r="D251" s="43" t="e">
        <f t="shared" si="17"/>
        <v>#VALUE!</v>
      </c>
      <c r="E251" s="43" t="str">
        <f t="shared" si="18"/>
        <v/>
      </c>
      <c r="F251" s="43" t="str">
        <f t="shared" si="19"/>
        <v/>
      </c>
      <c r="G251" s="43" t="str">
        <f t="shared" si="15"/>
        <v/>
      </c>
      <c r="H251" s="43" t="str">
        <f t="shared" si="16"/>
        <v/>
      </c>
      <c r="J251" s="49"/>
    </row>
    <row r="252" spans="1:10" s="43" customFormat="1">
      <c r="A252" s="48"/>
      <c r="B252" s="49" t="str">
        <f>Data!R242</f>
        <v>MISSING</v>
      </c>
      <c r="C252" s="49" t="str">
        <f>Data!AJ242</f>
        <v>MISSING</v>
      </c>
      <c r="D252" s="43" t="e">
        <f t="shared" si="17"/>
        <v>#VALUE!</v>
      </c>
      <c r="E252" s="43" t="str">
        <f t="shared" si="18"/>
        <v/>
      </c>
      <c r="F252" s="43" t="str">
        <f t="shared" si="19"/>
        <v/>
      </c>
      <c r="G252" s="43" t="str">
        <f t="shared" si="15"/>
        <v/>
      </c>
      <c r="H252" s="43" t="str">
        <f t="shared" si="16"/>
        <v/>
      </c>
      <c r="J252" s="49"/>
    </row>
    <row r="253" spans="1:10" s="43" customFormat="1">
      <c r="A253" s="48"/>
      <c r="B253" s="49" t="str">
        <f>Data!R243</f>
        <v>MISSING</v>
      </c>
      <c r="C253" s="49" t="str">
        <f>Data!AJ243</f>
        <v>MISSING</v>
      </c>
      <c r="D253" s="43" t="e">
        <f t="shared" si="17"/>
        <v>#VALUE!</v>
      </c>
      <c r="E253" s="43" t="str">
        <f t="shared" si="18"/>
        <v/>
      </c>
      <c r="F253" s="43" t="str">
        <f t="shared" si="19"/>
        <v/>
      </c>
      <c r="G253" s="43" t="str">
        <f t="shared" si="15"/>
        <v/>
      </c>
      <c r="H253" s="43" t="str">
        <f t="shared" si="16"/>
        <v/>
      </c>
      <c r="J253" s="49"/>
    </row>
    <row r="254" spans="1:10" s="43" customFormat="1">
      <c r="A254" s="48"/>
      <c r="B254" s="49" t="str">
        <f>Data!R244</f>
        <v>MISSING</v>
      </c>
      <c r="C254" s="49" t="str">
        <f>Data!AJ244</f>
        <v>MISSING</v>
      </c>
      <c r="D254" s="43" t="e">
        <f t="shared" si="17"/>
        <v>#VALUE!</v>
      </c>
      <c r="E254" s="43" t="str">
        <f t="shared" si="18"/>
        <v/>
      </c>
      <c r="F254" s="43" t="str">
        <f t="shared" si="19"/>
        <v/>
      </c>
      <c r="G254" s="43" t="str">
        <f t="shared" si="15"/>
        <v/>
      </c>
      <c r="H254" s="43" t="str">
        <f t="shared" si="16"/>
        <v/>
      </c>
      <c r="J254" s="49"/>
    </row>
    <row r="255" spans="1:10" s="43" customFormat="1">
      <c r="A255" s="48"/>
      <c r="B255" s="49" t="str">
        <f>Data!R245</f>
        <v>MISSING</v>
      </c>
      <c r="C255" s="49" t="str">
        <f>Data!AJ245</f>
        <v>MISSING</v>
      </c>
      <c r="D255" s="43" t="e">
        <f t="shared" si="17"/>
        <v>#VALUE!</v>
      </c>
      <c r="E255" s="43" t="str">
        <f t="shared" si="18"/>
        <v/>
      </c>
      <c r="F255" s="43" t="str">
        <f t="shared" si="19"/>
        <v/>
      </c>
      <c r="G255" s="43" t="str">
        <f t="shared" si="15"/>
        <v/>
      </c>
      <c r="H255" s="43" t="str">
        <f t="shared" si="16"/>
        <v/>
      </c>
      <c r="J255" s="49"/>
    </row>
    <row r="256" spans="1:10" s="43" customFormat="1">
      <c r="A256" s="48"/>
      <c r="B256" s="49" t="str">
        <f>Data!R246</f>
        <v>MISSING</v>
      </c>
      <c r="C256" s="49" t="str">
        <f>Data!AJ246</f>
        <v>MISSING</v>
      </c>
      <c r="D256" s="43" t="e">
        <f t="shared" si="17"/>
        <v>#VALUE!</v>
      </c>
      <c r="E256" s="43" t="str">
        <f t="shared" si="18"/>
        <v/>
      </c>
      <c r="F256" s="43" t="str">
        <f t="shared" si="19"/>
        <v/>
      </c>
      <c r="G256" s="43" t="str">
        <f t="shared" si="15"/>
        <v/>
      </c>
      <c r="H256" s="43" t="str">
        <f t="shared" si="16"/>
        <v/>
      </c>
      <c r="J256" s="49"/>
    </row>
    <row r="257" spans="1:10" s="43" customFormat="1">
      <c r="A257" s="48"/>
      <c r="B257" s="49" t="str">
        <f>Data!R247</f>
        <v>MISSING</v>
      </c>
      <c r="C257" s="49" t="str">
        <f>Data!AJ247</f>
        <v>MISSING</v>
      </c>
      <c r="D257" s="43" t="e">
        <f t="shared" si="17"/>
        <v>#VALUE!</v>
      </c>
      <c r="E257" s="43" t="str">
        <f t="shared" si="18"/>
        <v/>
      </c>
      <c r="F257" s="43" t="str">
        <f t="shared" si="19"/>
        <v/>
      </c>
      <c r="G257" s="43" t="str">
        <f t="shared" si="15"/>
        <v/>
      </c>
      <c r="H257" s="43" t="str">
        <f t="shared" si="16"/>
        <v/>
      </c>
      <c r="J257" s="49"/>
    </row>
    <row r="258" spans="1:10" s="43" customFormat="1">
      <c r="A258" s="48"/>
      <c r="B258" s="49" t="str">
        <f>Data!R248</f>
        <v>MISSING</v>
      </c>
      <c r="C258" s="49" t="str">
        <f>Data!AJ248</f>
        <v>MISSING</v>
      </c>
      <c r="D258" s="43" t="e">
        <f t="shared" si="17"/>
        <v>#VALUE!</v>
      </c>
      <c r="E258" s="43" t="str">
        <f t="shared" si="18"/>
        <v/>
      </c>
      <c r="F258" s="43" t="str">
        <f t="shared" si="19"/>
        <v/>
      </c>
      <c r="G258" s="43" t="str">
        <f t="shared" si="15"/>
        <v/>
      </c>
      <c r="H258" s="43" t="str">
        <f t="shared" si="16"/>
        <v/>
      </c>
      <c r="J258" s="49"/>
    </row>
    <row r="259" spans="1:10" s="43" customFormat="1">
      <c r="A259" s="48"/>
      <c r="B259" s="49" t="str">
        <f>Data!R249</f>
        <v>MISSING</v>
      </c>
      <c r="C259" s="49" t="str">
        <f>Data!AJ249</f>
        <v>MISSING</v>
      </c>
      <c r="D259" s="43" t="e">
        <f t="shared" si="17"/>
        <v>#VALUE!</v>
      </c>
      <c r="E259" s="43" t="str">
        <f t="shared" si="18"/>
        <v/>
      </c>
      <c r="F259" s="43" t="str">
        <f t="shared" si="19"/>
        <v/>
      </c>
      <c r="G259" s="43" t="str">
        <f t="shared" si="15"/>
        <v/>
      </c>
      <c r="H259" s="43" t="str">
        <f t="shared" si="16"/>
        <v/>
      </c>
      <c r="J259" s="49"/>
    </row>
    <row r="260" spans="1:10" s="43" customFormat="1">
      <c r="A260" s="48"/>
      <c r="B260" s="49" t="str">
        <f>Data!R250</f>
        <v>MISSING</v>
      </c>
      <c r="C260" s="49" t="str">
        <f>Data!AJ250</f>
        <v>MISSING</v>
      </c>
      <c r="D260" s="43" t="e">
        <f t="shared" si="17"/>
        <v>#VALUE!</v>
      </c>
      <c r="E260" s="43" t="str">
        <f t="shared" si="18"/>
        <v/>
      </c>
      <c r="F260" s="43" t="str">
        <f t="shared" si="19"/>
        <v/>
      </c>
      <c r="G260" s="43" t="str">
        <f t="shared" si="15"/>
        <v/>
      </c>
      <c r="H260" s="43" t="str">
        <f t="shared" si="16"/>
        <v/>
      </c>
      <c r="J260" s="49"/>
    </row>
    <row r="261" spans="1:10" s="43" customFormat="1">
      <c r="A261" s="48"/>
      <c r="B261" s="49" t="str">
        <f>Data!R251</f>
        <v>MISSING</v>
      </c>
      <c r="C261" s="49" t="str">
        <f>Data!AJ251</f>
        <v>MISSING</v>
      </c>
      <c r="D261" s="43" t="e">
        <f t="shared" si="17"/>
        <v>#VALUE!</v>
      </c>
      <c r="E261" s="43" t="str">
        <f t="shared" si="18"/>
        <v/>
      </c>
      <c r="F261" s="43" t="str">
        <f t="shared" si="19"/>
        <v/>
      </c>
      <c r="G261" s="43" t="str">
        <f t="shared" si="15"/>
        <v/>
      </c>
      <c r="H261" s="43" t="str">
        <f t="shared" si="16"/>
        <v/>
      </c>
      <c r="J261" s="49"/>
    </row>
    <row r="262" spans="1:10" s="43" customFormat="1">
      <c r="A262" s="48"/>
      <c r="B262" s="49" t="str">
        <f>Data!R252</f>
        <v>MISSING</v>
      </c>
      <c r="C262" s="49" t="str">
        <f>Data!AJ252</f>
        <v>MISSING</v>
      </c>
      <c r="D262" s="43" t="e">
        <f t="shared" si="17"/>
        <v>#VALUE!</v>
      </c>
      <c r="E262" s="43" t="str">
        <f t="shared" si="18"/>
        <v/>
      </c>
      <c r="F262" s="43" t="str">
        <f t="shared" si="19"/>
        <v/>
      </c>
      <c r="G262" s="43" t="str">
        <f t="shared" si="15"/>
        <v/>
      </c>
      <c r="H262" s="43" t="str">
        <f t="shared" si="16"/>
        <v/>
      </c>
      <c r="J262" s="49"/>
    </row>
    <row r="263" spans="1:10" s="43" customFormat="1">
      <c r="A263" s="48"/>
      <c r="B263" s="49" t="str">
        <f>Data!R253</f>
        <v>MISSING</v>
      </c>
      <c r="C263" s="49" t="str">
        <f>Data!AJ253</f>
        <v>MISSING</v>
      </c>
      <c r="D263" s="43" t="e">
        <f t="shared" si="17"/>
        <v>#VALUE!</v>
      </c>
      <c r="E263" s="43" t="str">
        <f t="shared" si="18"/>
        <v/>
      </c>
      <c r="F263" s="43" t="str">
        <f t="shared" si="19"/>
        <v/>
      </c>
      <c r="G263" s="43" t="str">
        <f t="shared" si="15"/>
        <v/>
      </c>
      <c r="H263" s="43" t="str">
        <f t="shared" si="16"/>
        <v/>
      </c>
      <c r="J263" s="49"/>
    </row>
    <row r="264" spans="1:10" s="43" customFormat="1">
      <c r="A264" s="48"/>
      <c r="B264" s="49" t="str">
        <f>Data!R254</f>
        <v>MISSING</v>
      </c>
      <c r="C264" s="49" t="str">
        <f>Data!AJ254</f>
        <v>MISSING</v>
      </c>
      <c r="D264" s="43" t="e">
        <f t="shared" si="17"/>
        <v>#VALUE!</v>
      </c>
      <c r="E264" s="43" t="str">
        <f t="shared" si="18"/>
        <v/>
      </c>
      <c r="F264" s="43" t="str">
        <f t="shared" si="19"/>
        <v/>
      </c>
      <c r="G264" s="43" t="str">
        <f t="shared" si="15"/>
        <v/>
      </c>
      <c r="H264" s="43" t="str">
        <f t="shared" si="16"/>
        <v/>
      </c>
      <c r="J264" s="49"/>
    </row>
    <row r="265" spans="1:10" s="43" customFormat="1">
      <c r="A265" s="48"/>
      <c r="B265" s="49" t="str">
        <f>Data!R255</f>
        <v>MISSING</v>
      </c>
      <c r="C265" s="49" t="str">
        <f>Data!AJ255</f>
        <v>MISSING</v>
      </c>
      <c r="D265" s="43" t="e">
        <f t="shared" si="17"/>
        <v>#VALUE!</v>
      </c>
      <c r="E265" s="43" t="str">
        <f t="shared" si="18"/>
        <v/>
      </c>
      <c r="F265" s="43" t="str">
        <f t="shared" si="19"/>
        <v/>
      </c>
      <c r="G265" s="43" t="str">
        <f t="shared" si="15"/>
        <v/>
      </c>
      <c r="H265" s="43" t="str">
        <f t="shared" si="16"/>
        <v/>
      </c>
      <c r="J265" s="49"/>
    </row>
    <row r="266" spans="1:10" s="43" customFormat="1">
      <c r="A266" s="48"/>
      <c r="B266" s="49" t="str">
        <f>Data!R256</f>
        <v>MISSING</v>
      </c>
      <c r="C266" s="49" t="str">
        <f>Data!AJ256</f>
        <v>MISSING</v>
      </c>
      <c r="D266" s="43" t="e">
        <f t="shared" si="17"/>
        <v>#VALUE!</v>
      </c>
      <c r="E266" s="43" t="str">
        <f t="shared" si="18"/>
        <v/>
      </c>
      <c r="F266" s="43" t="str">
        <f t="shared" si="19"/>
        <v/>
      </c>
      <c r="G266" s="43" t="str">
        <f t="shared" si="15"/>
        <v/>
      </c>
      <c r="H266" s="43" t="str">
        <f t="shared" si="16"/>
        <v/>
      </c>
      <c r="J266" s="49"/>
    </row>
    <row r="267" spans="1:10" s="43" customFormat="1">
      <c r="A267" s="48"/>
      <c r="B267" s="49" t="str">
        <f>Data!R257</f>
        <v>MISSING</v>
      </c>
      <c r="C267" s="49" t="str">
        <f>Data!AJ257</f>
        <v>MISSING</v>
      </c>
      <c r="D267" s="43" t="e">
        <f t="shared" si="17"/>
        <v>#VALUE!</v>
      </c>
      <c r="E267" s="43" t="str">
        <f t="shared" si="18"/>
        <v/>
      </c>
      <c r="F267" s="43" t="str">
        <f t="shared" si="19"/>
        <v/>
      </c>
      <c r="G267" s="43" t="str">
        <f t="shared" si="15"/>
        <v/>
      </c>
      <c r="H267" s="43" t="str">
        <f t="shared" si="16"/>
        <v/>
      </c>
      <c r="J267" s="49"/>
    </row>
    <row r="268" spans="1:10" s="43" customFormat="1">
      <c r="A268" s="48"/>
      <c r="B268" s="49" t="str">
        <f>Data!R258</f>
        <v>MISSING</v>
      </c>
      <c r="C268" s="49" t="str">
        <f>Data!AJ258</f>
        <v>MISSING</v>
      </c>
      <c r="D268" s="43" t="e">
        <f t="shared" si="17"/>
        <v>#VALUE!</v>
      </c>
      <c r="E268" s="43" t="str">
        <f t="shared" si="18"/>
        <v/>
      </c>
      <c r="F268" s="43" t="str">
        <f t="shared" si="19"/>
        <v/>
      </c>
      <c r="G268" s="43" t="str">
        <f t="shared" si="15"/>
        <v/>
      </c>
      <c r="H268" s="43" t="str">
        <f t="shared" si="16"/>
        <v/>
      </c>
      <c r="J268" s="49"/>
    </row>
    <row r="269" spans="1:10" s="43" customFormat="1">
      <c r="A269" s="48"/>
      <c r="B269" s="49" t="str">
        <f>Data!R259</f>
        <v>MISSING</v>
      </c>
      <c r="C269" s="49" t="str">
        <f>Data!AJ259</f>
        <v>MISSING</v>
      </c>
      <c r="D269" s="43" t="e">
        <f t="shared" si="17"/>
        <v>#VALUE!</v>
      </c>
      <c r="E269" s="43" t="str">
        <f t="shared" si="18"/>
        <v/>
      </c>
      <c r="F269" s="43" t="str">
        <f t="shared" si="19"/>
        <v/>
      </c>
      <c r="G269" s="43" t="str">
        <f t="shared" ref="G269:G332" si="20">IF(B269&gt;C269,F269,"")</f>
        <v/>
      </c>
      <c r="H269" s="43" t="str">
        <f t="shared" ref="H269:H332" si="21">IF(B269&lt;C269,F269,"")</f>
        <v/>
      </c>
      <c r="J269" s="49"/>
    </row>
    <row r="270" spans="1:10" s="43" customFormat="1">
      <c r="A270" s="48"/>
      <c r="B270" s="49" t="str">
        <f>Data!R260</f>
        <v>MISSING</v>
      </c>
      <c r="C270" s="49" t="str">
        <f>Data!AJ260</f>
        <v>MISSING</v>
      </c>
      <c r="D270" s="43" t="e">
        <f t="shared" ref="D270:D333" si="22">C270-B270</f>
        <v>#VALUE!</v>
      </c>
      <c r="E270" s="43" t="str">
        <f t="shared" ref="E270:E333" si="23">IF(AND(COUNT(B270:C270)=2,B270&lt;&gt;C270),ABS(B270-C270),"")</f>
        <v/>
      </c>
      <c r="F270" s="43" t="str">
        <f t="shared" ref="F270:F333" si="24">IF(ISNUMBER(E270),AVERAGE(RANK(E270, E$13:E$1012, 1), 1+COUNT(E$13:E$1012)-RANK(E270, E$13:E$1012, 0)),"")</f>
        <v/>
      </c>
      <c r="G270" s="43" t="str">
        <f t="shared" si="20"/>
        <v/>
      </c>
      <c r="H270" s="43" t="str">
        <f t="shared" si="21"/>
        <v/>
      </c>
      <c r="J270" s="49"/>
    </row>
    <row r="271" spans="1:10" s="43" customFormat="1">
      <c r="A271" s="48"/>
      <c r="B271" s="49" t="str">
        <f>Data!R261</f>
        <v>MISSING</v>
      </c>
      <c r="C271" s="49" t="str">
        <f>Data!AJ261</f>
        <v>MISSING</v>
      </c>
      <c r="D271" s="43" t="e">
        <f t="shared" si="22"/>
        <v>#VALUE!</v>
      </c>
      <c r="E271" s="43" t="str">
        <f t="shared" si="23"/>
        <v/>
      </c>
      <c r="F271" s="43" t="str">
        <f t="shared" si="24"/>
        <v/>
      </c>
      <c r="G271" s="43" t="str">
        <f t="shared" si="20"/>
        <v/>
      </c>
      <c r="H271" s="43" t="str">
        <f t="shared" si="21"/>
        <v/>
      </c>
      <c r="J271" s="49"/>
    </row>
    <row r="272" spans="1:10" s="43" customFormat="1">
      <c r="A272" s="48"/>
      <c r="B272" s="49" t="str">
        <f>Data!R262</f>
        <v>MISSING</v>
      </c>
      <c r="C272" s="49" t="str">
        <f>Data!AJ262</f>
        <v>MISSING</v>
      </c>
      <c r="D272" s="43" t="e">
        <f t="shared" si="22"/>
        <v>#VALUE!</v>
      </c>
      <c r="E272" s="43" t="str">
        <f t="shared" si="23"/>
        <v/>
      </c>
      <c r="F272" s="43" t="str">
        <f t="shared" si="24"/>
        <v/>
      </c>
      <c r="G272" s="43" t="str">
        <f t="shared" si="20"/>
        <v/>
      </c>
      <c r="H272" s="43" t="str">
        <f t="shared" si="21"/>
        <v/>
      </c>
      <c r="J272" s="49"/>
    </row>
    <row r="273" spans="1:10" s="43" customFormat="1">
      <c r="A273" s="48"/>
      <c r="B273" s="49" t="str">
        <f>Data!R263</f>
        <v>MISSING</v>
      </c>
      <c r="C273" s="49" t="str">
        <f>Data!AJ263</f>
        <v>MISSING</v>
      </c>
      <c r="D273" s="43" t="e">
        <f t="shared" si="22"/>
        <v>#VALUE!</v>
      </c>
      <c r="E273" s="43" t="str">
        <f t="shared" si="23"/>
        <v/>
      </c>
      <c r="F273" s="43" t="str">
        <f t="shared" si="24"/>
        <v/>
      </c>
      <c r="G273" s="43" t="str">
        <f t="shared" si="20"/>
        <v/>
      </c>
      <c r="H273" s="43" t="str">
        <f t="shared" si="21"/>
        <v/>
      </c>
      <c r="J273" s="49"/>
    </row>
    <row r="274" spans="1:10" s="43" customFormat="1">
      <c r="A274" s="48"/>
      <c r="B274" s="49" t="str">
        <f>Data!R264</f>
        <v>MISSING</v>
      </c>
      <c r="C274" s="49" t="str">
        <f>Data!AJ264</f>
        <v>MISSING</v>
      </c>
      <c r="D274" s="43" t="e">
        <f t="shared" si="22"/>
        <v>#VALUE!</v>
      </c>
      <c r="E274" s="43" t="str">
        <f t="shared" si="23"/>
        <v/>
      </c>
      <c r="F274" s="43" t="str">
        <f t="shared" si="24"/>
        <v/>
      </c>
      <c r="G274" s="43" t="str">
        <f t="shared" si="20"/>
        <v/>
      </c>
      <c r="H274" s="43" t="str">
        <f t="shared" si="21"/>
        <v/>
      </c>
      <c r="J274" s="49"/>
    </row>
    <row r="275" spans="1:10" s="43" customFormat="1">
      <c r="A275" s="48"/>
      <c r="B275" s="49" t="str">
        <f>Data!R265</f>
        <v>MISSING</v>
      </c>
      <c r="C275" s="49" t="str">
        <f>Data!AJ265</f>
        <v>MISSING</v>
      </c>
      <c r="D275" s="43" t="e">
        <f t="shared" si="22"/>
        <v>#VALUE!</v>
      </c>
      <c r="E275" s="43" t="str">
        <f t="shared" si="23"/>
        <v/>
      </c>
      <c r="F275" s="43" t="str">
        <f t="shared" si="24"/>
        <v/>
      </c>
      <c r="G275" s="43" t="str">
        <f t="shared" si="20"/>
        <v/>
      </c>
      <c r="H275" s="43" t="str">
        <f t="shared" si="21"/>
        <v/>
      </c>
      <c r="J275" s="49"/>
    </row>
    <row r="276" spans="1:10" s="43" customFormat="1">
      <c r="A276" s="48"/>
      <c r="B276" s="49" t="str">
        <f>Data!R266</f>
        <v>MISSING</v>
      </c>
      <c r="C276" s="49" t="str">
        <f>Data!AJ266</f>
        <v>MISSING</v>
      </c>
      <c r="D276" s="43" t="e">
        <f t="shared" si="22"/>
        <v>#VALUE!</v>
      </c>
      <c r="E276" s="43" t="str">
        <f t="shared" si="23"/>
        <v/>
      </c>
      <c r="F276" s="43" t="str">
        <f t="shared" si="24"/>
        <v/>
      </c>
      <c r="G276" s="43" t="str">
        <f t="shared" si="20"/>
        <v/>
      </c>
      <c r="H276" s="43" t="str">
        <f t="shared" si="21"/>
        <v/>
      </c>
      <c r="J276" s="49"/>
    </row>
    <row r="277" spans="1:10" s="43" customFormat="1">
      <c r="A277" s="48"/>
      <c r="B277" s="49" t="str">
        <f>Data!R267</f>
        <v>MISSING</v>
      </c>
      <c r="C277" s="49" t="str">
        <f>Data!AJ267</f>
        <v>MISSING</v>
      </c>
      <c r="D277" s="43" t="e">
        <f t="shared" si="22"/>
        <v>#VALUE!</v>
      </c>
      <c r="E277" s="43" t="str">
        <f t="shared" si="23"/>
        <v/>
      </c>
      <c r="F277" s="43" t="str">
        <f t="shared" si="24"/>
        <v/>
      </c>
      <c r="G277" s="43" t="str">
        <f t="shared" si="20"/>
        <v/>
      </c>
      <c r="H277" s="43" t="str">
        <f t="shared" si="21"/>
        <v/>
      </c>
      <c r="J277" s="49"/>
    </row>
    <row r="278" spans="1:10" s="43" customFormat="1">
      <c r="A278" s="48"/>
      <c r="B278" s="49" t="str">
        <f>Data!R268</f>
        <v>MISSING</v>
      </c>
      <c r="C278" s="49" t="str">
        <f>Data!AJ268</f>
        <v>MISSING</v>
      </c>
      <c r="D278" s="43" t="e">
        <f t="shared" si="22"/>
        <v>#VALUE!</v>
      </c>
      <c r="E278" s="43" t="str">
        <f t="shared" si="23"/>
        <v/>
      </c>
      <c r="F278" s="43" t="str">
        <f t="shared" si="24"/>
        <v/>
      </c>
      <c r="G278" s="43" t="str">
        <f t="shared" si="20"/>
        <v/>
      </c>
      <c r="H278" s="43" t="str">
        <f t="shared" si="21"/>
        <v/>
      </c>
      <c r="J278" s="49"/>
    </row>
    <row r="279" spans="1:10" s="43" customFormat="1">
      <c r="A279" s="48"/>
      <c r="B279" s="49" t="str">
        <f>Data!R269</f>
        <v>MISSING</v>
      </c>
      <c r="C279" s="49" t="str">
        <f>Data!AJ269</f>
        <v>MISSING</v>
      </c>
      <c r="D279" s="43" t="e">
        <f t="shared" si="22"/>
        <v>#VALUE!</v>
      </c>
      <c r="E279" s="43" t="str">
        <f t="shared" si="23"/>
        <v/>
      </c>
      <c r="F279" s="43" t="str">
        <f t="shared" si="24"/>
        <v/>
      </c>
      <c r="G279" s="43" t="str">
        <f t="shared" si="20"/>
        <v/>
      </c>
      <c r="H279" s="43" t="str">
        <f t="shared" si="21"/>
        <v/>
      </c>
      <c r="J279" s="49"/>
    </row>
    <row r="280" spans="1:10" s="43" customFormat="1">
      <c r="A280" s="48"/>
      <c r="B280" s="49" t="str">
        <f>Data!R270</f>
        <v>MISSING</v>
      </c>
      <c r="C280" s="49" t="str">
        <f>Data!AJ270</f>
        <v>MISSING</v>
      </c>
      <c r="D280" s="43" t="e">
        <f t="shared" si="22"/>
        <v>#VALUE!</v>
      </c>
      <c r="E280" s="43" t="str">
        <f t="shared" si="23"/>
        <v/>
      </c>
      <c r="F280" s="43" t="str">
        <f t="shared" si="24"/>
        <v/>
      </c>
      <c r="G280" s="43" t="str">
        <f t="shared" si="20"/>
        <v/>
      </c>
      <c r="H280" s="43" t="str">
        <f t="shared" si="21"/>
        <v/>
      </c>
      <c r="J280" s="49"/>
    </row>
    <row r="281" spans="1:10" s="43" customFormat="1">
      <c r="A281" s="48"/>
      <c r="B281" s="49" t="str">
        <f>Data!R271</f>
        <v>MISSING</v>
      </c>
      <c r="C281" s="49" t="str">
        <f>Data!AJ271</f>
        <v>MISSING</v>
      </c>
      <c r="D281" s="43" t="e">
        <f t="shared" si="22"/>
        <v>#VALUE!</v>
      </c>
      <c r="E281" s="43" t="str">
        <f t="shared" si="23"/>
        <v/>
      </c>
      <c r="F281" s="43" t="str">
        <f t="shared" si="24"/>
        <v/>
      </c>
      <c r="G281" s="43" t="str">
        <f t="shared" si="20"/>
        <v/>
      </c>
      <c r="H281" s="43" t="str">
        <f t="shared" si="21"/>
        <v/>
      </c>
      <c r="J281" s="49"/>
    </row>
    <row r="282" spans="1:10" s="43" customFormat="1">
      <c r="A282" s="48"/>
      <c r="B282" s="49" t="str">
        <f>Data!R272</f>
        <v>MISSING</v>
      </c>
      <c r="C282" s="49" t="str">
        <f>Data!AJ272</f>
        <v>MISSING</v>
      </c>
      <c r="D282" s="43" t="e">
        <f t="shared" si="22"/>
        <v>#VALUE!</v>
      </c>
      <c r="E282" s="43" t="str">
        <f t="shared" si="23"/>
        <v/>
      </c>
      <c r="F282" s="43" t="str">
        <f t="shared" si="24"/>
        <v/>
      </c>
      <c r="G282" s="43" t="str">
        <f t="shared" si="20"/>
        <v/>
      </c>
      <c r="H282" s="43" t="str">
        <f t="shared" si="21"/>
        <v/>
      </c>
      <c r="J282" s="49"/>
    </row>
    <row r="283" spans="1:10" s="43" customFormat="1">
      <c r="A283" s="48"/>
      <c r="B283" s="49" t="str">
        <f>Data!R273</f>
        <v>MISSING</v>
      </c>
      <c r="C283" s="49" t="str">
        <f>Data!AJ273</f>
        <v>MISSING</v>
      </c>
      <c r="D283" s="43" t="e">
        <f t="shared" si="22"/>
        <v>#VALUE!</v>
      </c>
      <c r="E283" s="43" t="str">
        <f t="shared" si="23"/>
        <v/>
      </c>
      <c r="F283" s="43" t="str">
        <f t="shared" si="24"/>
        <v/>
      </c>
      <c r="G283" s="43" t="str">
        <f t="shared" si="20"/>
        <v/>
      </c>
      <c r="H283" s="43" t="str">
        <f t="shared" si="21"/>
        <v/>
      </c>
      <c r="J283" s="49"/>
    </row>
    <row r="284" spans="1:10" s="43" customFormat="1">
      <c r="A284" s="48"/>
      <c r="B284" s="49" t="str">
        <f>Data!R274</f>
        <v>MISSING</v>
      </c>
      <c r="C284" s="49" t="str">
        <f>Data!AJ274</f>
        <v>MISSING</v>
      </c>
      <c r="D284" s="43" t="e">
        <f t="shared" si="22"/>
        <v>#VALUE!</v>
      </c>
      <c r="E284" s="43" t="str">
        <f t="shared" si="23"/>
        <v/>
      </c>
      <c r="F284" s="43" t="str">
        <f t="shared" si="24"/>
        <v/>
      </c>
      <c r="G284" s="43" t="str">
        <f t="shared" si="20"/>
        <v/>
      </c>
      <c r="H284" s="43" t="str">
        <f t="shared" si="21"/>
        <v/>
      </c>
      <c r="J284" s="49"/>
    </row>
    <row r="285" spans="1:10" s="43" customFormat="1">
      <c r="A285" s="48"/>
      <c r="B285" s="49" t="str">
        <f>Data!R275</f>
        <v>MISSING</v>
      </c>
      <c r="C285" s="49" t="str">
        <f>Data!AJ275</f>
        <v>MISSING</v>
      </c>
      <c r="D285" s="43" t="e">
        <f t="shared" si="22"/>
        <v>#VALUE!</v>
      </c>
      <c r="E285" s="43" t="str">
        <f t="shared" si="23"/>
        <v/>
      </c>
      <c r="F285" s="43" t="str">
        <f t="shared" si="24"/>
        <v/>
      </c>
      <c r="G285" s="43" t="str">
        <f t="shared" si="20"/>
        <v/>
      </c>
      <c r="H285" s="43" t="str">
        <f t="shared" si="21"/>
        <v/>
      </c>
      <c r="J285" s="49"/>
    </row>
    <row r="286" spans="1:10" s="43" customFormat="1">
      <c r="A286" s="48"/>
      <c r="B286" s="49" t="str">
        <f>Data!R276</f>
        <v>MISSING</v>
      </c>
      <c r="C286" s="49" t="str">
        <f>Data!AJ276</f>
        <v>MISSING</v>
      </c>
      <c r="D286" s="43" t="e">
        <f t="shared" si="22"/>
        <v>#VALUE!</v>
      </c>
      <c r="E286" s="43" t="str">
        <f t="shared" si="23"/>
        <v/>
      </c>
      <c r="F286" s="43" t="str">
        <f t="shared" si="24"/>
        <v/>
      </c>
      <c r="G286" s="43" t="str">
        <f t="shared" si="20"/>
        <v/>
      </c>
      <c r="H286" s="43" t="str">
        <f t="shared" si="21"/>
        <v/>
      </c>
      <c r="J286" s="49"/>
    </row>
    <row r="287" spans="1:10" s="43" customFormat="1">
      <c r="A287" s="48"/>
      <c r="B287" s="49" t="str">
        <f>Data!R277</f>
        <v>MISSING</v>
      </c>
      <c r="C287" s="49" t="str">
        <f>Data!AJ277</f>
        <v>MISSING</v>
      </c>
      <c r="D287" s="43" t="e">
        <f t="shared" si="22"/>
        <v>#VALUE!</v>
      </c>
      <c r="E287" s="43" t="str">
        <f t="shared" si="23"/>
        <v/>
      </c>
      <c r="F287" s="43" t="str">
        <f t="shared" si="24"/>
        <v/>
      </c>
      <c r="G287" s="43" t="str">
        <f t="shared" si="20"/>
        <v/>
      </c>
      <c r="H287" s="43" t="str">
        <f t="shared" si="21"/>
        <v/>
      </c>
      <c r="J287" s="49"/>
    </row>
    <row r="288" spans="1:10" s="43" customFormat="1">
      <c r="A288" s="48"/>
      <c r="B288" s="49" t="str">
        <f>Data!R278</f>
        <v>MISSING</v>
      </c>
      <c r="C288" s="49" t="str">
        <f>Data!AJ278</f>
        <v>MISSING</v>
      </c>
      <c r="D288" s="43" t="e">
        <f t="shared" si="22"/>
        <v>#VALUE!</v>
      </c>
      <c r="E288" s="43" t="str">
        <f t="shared" si="23"/>
        <v/>
      </c>
      <c r="F288" s="43" t="str">
        <f t="shared" si="24"/>
        <v/>
      </c>
      <c r="G288" s="43" t="str">
        <f t="shared" si="20"/>
        <v/>
      </c>
      <c r="H288" s="43" t="str">
        <f t="shared" si="21"/>
        <v/>
      </c>
      <c r="J288" s="49"/>
    </row>
    <row r="289" spans="1:10" s="43" customFormat="1">
      <c r="A289" s="48"/>
      <c r="B289" s="49" t="str">
        <f>Data!R279</f>
        <v>MISSING</v>
      </c>
      <c r="C289" s="49" t="str">
        <f>Data!AJ279</f>
        <v>MISSING</v>
      </c>
      <c r="D289" s="43" t="e">
        <f t="shared" si="22"/>
        <v>#VALUE!</v>
      </c>
      <c r="E289" s="43" t="str">
        <f t="shared" si="23"/>
        <v/>
      </c>
      <c r="F289" s="43" t="str">
        <f t="shared" si="24"/>
        <v/>
      </c>
      <c r="G289" s="43" t="str">
        <f t="shared" si="20"/>
        <v/>
      </c>
      <c r="H289" s="43" t="str">
        <f t="shared" si="21"/>
        <v/>
      </c>
      <c r="J289" s="49"/>
    </row>
    <row r="290" spans="1:10" s="43" customFormat="1">
      <c r="A290" s="48"/>
      <c r="B290" s="49" t="str">
        <f>Data!R280</f>
        <v>MISSING</v>
      </c>
      <c r="C290" s="49" t="str">
        <f>Data!AJ280</f>
        <v>MISSING</v>
      </c>
      <c r="D290" s="43" t="e">
        <f t="shared" si="22"/>
        <v>#VALUE!</v>
      </c>
      <c r="E290" s="43" t="str">
        <f t="shared" si="23"/>
        <v/>
      </c>
      <c r="F290" s="43" t="str">
        <f t="shared" si="24"/>
        <v/>
      </c>
      <c r="G290" s="43" t="str">
        <f t="shared" si="20"/>
        <v/>
      </c>
      <c r="H290" s="43" t="str">
        <f t="shared" si="21"/>
        <v/>
      </c>
      <c r="J290" s="49"/>
    </row>
    <row r="291" spans="1:10" s="43" customFormat="1">
      <c r="A291" s="48"/>
      <c r="B291" s="49" t="str">
        <f>Data!R281</f>
        <v>MISSING</v>
      </c>
      <c r="C291" s="49" t="str">
        <f>Data!AJ281</f>
        <v>MISSING</v>
      </c>
      <c r="D291" s="43" t="e">
        <f t="shared" si="22"/>
        <v>#VALUE!</v>
      </c>
      <c r="E291" s="43" t="str">
        <f t="shared" si="23"/>
        <v/>
      </c>
      <c r="F291" s="43" t="str">
        <f t="shared" si="24"/>
        <v/>
      </c>
      <c r="G291" s="43" t="str">
        <f t="shared" si="20"/>
        <v/>
      </c>
      <c r="H291" s="43" t="str">
        <f t="shared" si="21"/>
        <v/>
      </c>
      <c r="J291" s="49"/>
    </row>
    <row r="292" spans="1:10" s="43" customFormat="1">
      <c r="A292" s="48"/>
      <c r="B292" s="49" t="str">
        <f>Data!R282</f>
        <v>MISSING</v>
      </c>
      <c r="C292" s="49" t="str">
        <f>Data!AJ282</f>
        <v>MISSING</v>
      </c>
      <c r="D292" s="43" t="e">
        <f t="shared" si="22"/>
        <v>#VALUE!</v>
      </c>
      <c r="E292" s="43" t="str">
        <f t="shared" si="23"/>
        <v/>
      </c>
      <c r="F292" s="43" t="str">
        <f t="shared" si="24"/>
        <v/>
      </c>
      <c r="G292" s="43" t="str">
        <f t="shared" si="20"/>
        <v/>
      </c>
      <c r="H292" s="43" t="str">
        <f t="shared" si="21"/>
        <v/>
      </c>
      <c r="J292" s="49"/>
    </row>
    <row r="293" spans="1:10" s="43" customFormat="1">
      <c r="A293" s="48"/>
      <c r="B293" s="49" t="str">
        <f>Data!R283</f>
        <v>MISSING</v>
      </c>
      <c r="C293" s="49" t="str">
        <f>Data!AJ283</f>
        <v>MISSING</v>
      </c>
      <c r="D293" s="43" t="e">
        <f t="shared" si="22"/>
        <v>#VALUE!</v>
      </c>
      <c r="E293" s="43" t="str">
        <f t="shared" si="23"/>
        <v/>
      </c>
      <c r="F293" s="43" t="str">
        <f t="shared" si="24"/>
        <v/>
      </c>
      <c r="G293" s="43" t="str">
        <f t="shared" si="20"/>
        <v/>
      </c>
      <c r="H293" s="43" t="str">
        <f t="shared" si="21"/>
        <v/>
      </c>
      <c r="J293" s="49"/>
    </row>
    <row r="294" spans="1:10" s="43" customFormat="1">
      <c r="A294" s="48"/>
      <c r="B294" s="49" t="str">
        <f>Data!R284</f>
        <v>MISSING</v>
      </c>
      <c r="C294" s="49" t="str">
        <f>Data!AJ284</f>
        <v>MISSING</v>
      </c>
      <c r="D294" s="43" t="e">
        <f t="shared" si="22"/>
        <v>#VALUE!</v>
      </c>
      <c r="E294" s="43" t="str">
        <f t="shared" si="23"/>
        <v/>
      </c>
      <c r="F294" s="43" t="str">
        <f t="shared" si="24"/>
        <v/>
      </c>
      <c r="G294" s="43" t="str">
        <f t="shared" si="20"/>
        <v/>
      </c>
      <c r="H294" s="43" t="str">
        <f t="shared" si="21"/>
        <v/>
      </c>
      <c r="J294" s="49"/>
    </row>
    <row r="295" spans="1:10" s="43" customFormat="1">
      <c r="A295" s="48"/>
      <c r="B295" s="49" t="str">
        <f>Data!R285</f>
        <v>MISSING</v>
      </c>
      <c r="C295" s="49" t="str">
        <f>Data!AJ285</f>
        <v>MISSING</v>
      </c>
      <c r="D295" s="43" t="e">
        <f t="shared" si="22"/>
        <v>#VALUE!</v>
      </c>
      <c r="E295" s="43" t="str">
        <f t="shared" si="23"/>
        <v/>
      </c>
      <c r="F295" s="43" t="str">
        <f t="shared" si="24"/>
        <v/>
      </c>
      <c r="G295" s="43" t="str">
        <f t="shared" si="20"/>
        <v/>
      </c>
      <c r="H295" s="43" t="str">
        <f t="shared" si="21"/>
        <v/>
      </c>
      <c r="J295" s="49"/>
    </row>
    <row r="296" spans="1:10" s="43" customFormat="1">
      <c r="A296" s="48"/>
      <c r="B296" s="49" t="str">
        <f>Data!R286</f>
        <v>MISSING</v>
      </c>
      <c r="C296" s="49" t="str">
        <f>Data!AJ286</f>
        <v>MISSING</v>
      </c>
      <c r="D296" s="43" t="e">
        <f t="shared" si="22"/>
        <v>#VALUE!</v>
      </c>
      <c r="E296" s="43" t="str">
        <f t="shared" si="23"/>
        <v/>
      </c>
      <c r="F296" s="43" t="str">
        <f t="shared" si="24"/>
        <v/>
      </c>
      <c r="G296" s="43" t="str">
        <f t="shared" si="20"/>
        <v/>
      </c>
      <c r="H296" s="43" t="str">
        <f t="shared" si="21"/>
        <v/>
      </c>
      <c r="J296" s="49"/>
    </row>
    <row r="297" spans="1:10" s="43" customFormat="1">
      <c r="A297" s="48"/>
      <c r="B297" s="49" t="str">
        <f>Data!R287</f>
        <v>MISSING</v>
      </c>
      <c r="C297" s="49" t="str">
        <f>Data!AJ287</f>
        <v>MISSING</v>
      </c>
      <c r="D297" s="43" t="e">
        <f t="shared" si="22"/>
        <v>#VALUE!</v>
      </c>
      <c r="E297" s="43" t="str">
        <f t="shared" si="23"/>
        <v/>
      </c>
      <c r="F297" s="43" t="str">
        <f t="shared" si="24"/>
        <v/>
      </c>
      <c r="G297" s="43" t="str">
        <f t="shared" si="20"/>
        <v/>
      </c>
      <c r="H297" s="43" t="str">
        <f t="shared" si="21"/>
        <v/>
      </c>
      <c r="J297" s="49"/>
    </row>
    <row r="298" spans="1:10" s="43" customFormat="1">
      <c r="A298" s="48"/>
      <c r="B298" s="49" t="str">
        <f>Data!R288</f>
        <v>MISSING</v>
      </c>
      <c r="C298" s="49" t="str">
        <f>Data!AJ288</f>
        <v>MISSING</v>
      </c>
      <c r="D298" s="43" t="e">
        <f t="shared" si="22"/>
        <v>#VALUE!</v>
      </c>
      <c r="E298" s="43" t="str">
        <f t="shared" si="23"/>
        <v/>
      </c>
      <c r="F298" s="43" t="str">
        <f t="shared" si="24"/>
        <v/>
      </c>
      <c r="G298" s="43" t="str">
        <f t="shared" si="20"/>
        <v/>
      </c>
      <c r="H298" s="43" t="str">
        <f t="shared" si="21"/>
        <v/>
      </c>
      <c r="J298" s="49"/>
    </row>
    <row r="299" spans="1:10" s="43" customFormat="1">
      <c r="A299" s="48"/>
      <c r="B299" s="49" t="str">
        <f>Data!R289</f>
        <v>MISSING</v>
      </c>
      <c r="C299" s="49" t="str">
        <f>Data!AJ289</f>
        <v>MISSING</v>
      </c>
      <c r="D299" s="43" t="e">
        <f t="shared" si="22"/>
        <v>#VALUE!</v>
      </c>
      <c r="E299" s="43" t="str">
        <f t="shared" si="23"/>
        <v/>
      </c>
      <c r="F299" s="43" t="str">
        <f t="shared" si="24"/>
        <v/>
      </c>
      <c r="G299" s="43" t="str">
        <f t="shared" si="20"/>
        <v/>
      </c>
      <c r="H299" s="43" t="str">
        <f t="shared" si="21"/>
        <v/>
      </c>
      <c r="J299" s="49"/>
    </row>
    <row r="300" spans="1:10" s="43" customFormat="1">
      <c r="A300" s="48"/>
      <c r="B300" s="49" t="str">
        <f>Data!R290</f>
        <v>MISSING</v>
      </c>
      <c r="C300" s="49" t="str">
        <f>Data!AJ290</f>
        <v>MISSING</v>
      </c>
      <c r="D300" s="43" t="e">
        <f t="shared" si="22"/>
        <v>#VALUE!</v>
      </c>
      <c r="E300" s="43" t="str">
        <f t="shared" si="23"/>
        <v/>
      </c>
      <c r="F300" s="43" t="str">
        <f t="shared" si="24"/>
        <v/>
      </c>
      <c r="G300" s="43" t="str">
        <f t="shared" si="20"/>
        <v/>
      </c>
      <c r="H300" s="43" t="str">
        <f t="shared" si="21"/>
        <v/>
      </c>
      <c r="J300" s="49"/>
    </row>
    <row r="301" spans="1:10" s="43" customFormat="1">
      <c r="A301" s="48"/>
      <c r="B301" s="49" t="str">
        <f>Data!R291</f>
        <v>MISSING</v>
      </c>
      <c r="C301" s="49" t="str">
        <f>Data!AJ291</f>
        <v>MISSING</v>
      </c>
      <c r="D301" s="43" t="e">
        <f t="shared" si="22"/>
        <v>#VALUE!</v>
      </c>
      <c r="E301" s="43" t="str">
        <f t="shared" si="23"/>
        <v/>
      </c>
      <c r="F301" s="43" t="str">
        <f t="shared" si="24"/>
        <v/>
      </c>
      <c r="G301" s="43" t="str">
        <f t="shared" si="20"/>
        <v/>
      </c>
      <c r="H301" s="43" t="str">
        <f t="shared" si="21"/>
        <v/>
      </c>
      <c r="J301" s="49"/>
    </row>
    <row r="302" spans="1:10" s="43" customFormat="1">
      <c r="A302" s="48"/>
      <c r="B302" s="49" t="str">
        <f>Data!R292</f>
        <v>MISSING</v>
      </c>
      <c r="C302" s="49" t="str">
        <f>Data!AJ292</f>
        <v>MISSING</v>
      </c>
      <c r="D302" s="43" t="e">
        <f t="shared" si="22"/>
        <v>#VALUE!</v>
      </c>
      <c r="E302" s="43" t="str">
        <f t="shared" si="23"/>
        <v/>
      </c>
      <c r="F302" s="43" t="str">
        <f t="shared" si="24"/>
        <v/>
      </c>
      <c r="G302" s="43" t="str">
        <f t="shared" si="20"/>
        <v/>
      </c>
      <c r="H302" s="43" t="str">
        <f t="shared" si="21"/>
        <v/>
      </c>
      <c r="J302" s="49"/>
    </row>
    <row r="303" spans="1:10" s="43" customFormat="1">
      <c r="A303" s="48"/>
      <c r="B303" s="49" t="str">
        <f>Data!R293</f>
        <v>MISSING</v>
      </c>
      <c r="C303" s="49" t="str">
        <f>Data!AJ293</f>
        <v>MISSING</v>
      </c>
      <c r="D303" s="43" t="e">
        <f t="shared" si="22"/>
        <v>#VALUE!</v>
      </c>
      <c r="E303" s="43" t="str">
        <f t="shared" si="23"/>
        <v/>
      </c>
      <c r="F303" s="43" t="str">
        <f t="shared" si="24"/>
        <v/>
      </c>
      <c r="G303" s="43" t="str">
        <f t="shared" si="20"/>
        <v/>
      </c>
      <c r="H303" s="43" t="str">
        <f t="shared" si="21"/>
        <v/>
      </c>
      <c r="J303" s="49"/>
    </row>
    <row r="304" spans="1:10" s="43" customFormat="1">
      <c r="A304" s="48"/>
      <c r="B304" s="49" t="str">
        <f>Data!R294</f>
        <v>MISSING</v>
      </c>
      <c r="C304" s="49" t="str">
        <f>Data!AJ294</f>
        <v>MISSING</v>
      </c>
      <c r="D304" s="43" t="e">
        <f t="shared" si="22"/>
        <v>#VALUE!</v>
      </c>
      <c r="E304" s="43" t="str">
        <f t="shared" si="23"/>
        <v/>
      </c>
      <c r="F304" s="43" t="str">
        <f t="shared" si="24"/>
        <v/>
      </c>
      <c r="G304" s="43" t="str">
        <f t="shared" si="20"/>
        <v/>
      </c>
      <c r="H304" s="43" t="str">
        <f t="shared" si="21"/>
        <v/>
      </c>
      <c r="J304" s="49"/>
    </row>
    <row r="305" spans="1:10" s="43" customFormat="1">
      <c r="A305" s="48"/>
      <c r="B305" s="49" t="str">
        <f>Data!R295</f>
        <v>MISSING</v>
      </c>
      <c r="C305" s="49" t="str">
        <f>Data!AJ295</f>
        <v>MISSING</v>
      </c>
      <c r="D305" s="43" t="e">
        <f t="shared" si="22"/>
        <v>#VALUE!</v>
      </c>
      <c r="E305" s="43" t="str">
        <f t="shared" si="23"/>
        <v/>
      </c>
      <c r="F305" s="43" t="str">
        <f t="shared" si="24"/>
        <v/>
      </c>
      <c r="G305" s="43" t="str">
        <f t="shared" si="20"/>
        <v/>
      </c>
      <c r="H305" s="43" t="str">
        <f t="shared" si="21"/>
        <v/>
      </c>
      <c r="J305" s="49"/>
    </row>
    <row r="306" spans="1:10" s="43" customFormat="1">
      <c r="A306" s="48"/>
      <c r="B306" s="49" t="str">
        <f>Data!R296</f>
        <v>MISSING</v>
      </c>
      <c r="C306" s="49" t="str">
        <f>Data!AJ296</f>
        <v>MISSING</v>
      </c>
      <c r="D306" s="43" t="e">
        <f t="shared" si="22"/>
        <v>#VALUE!</v>
      </c>
      <c r="E306" s="43" t="str">
        <f t="shared" si="23"/>
        <v/>
      </c>
      <c r="F306" s="43" t="str">
        <f t="shared" si="24"/>
        <v/>
      </c>
      <c r="G306" s="43" t="str">
        <f t="shared" si="20"/>
        <v/>
      </c>
      <c r="H306" s="43" t="str">
        <f t="shared" si="21"/>
        <v/>
      </c>
      <c r="J306" s="49"/>
    </row>
    <row r="307" spans="1:10" s="43" customFormat="1">
      <c r="A307" s="48"/>
      <c r="B307" s="49" t="str">
        <f>Data!R297</f>
        <v>MISSING</v>
      </c>
      <c r="C307" s="49" t="str">
        <f>Data!AJ297</f>
        <v>MISSING</v>
      </c>
      <c r="D307" s="43" t="e">
        <f t="shared" si="22"/>
        <v>#VALUE!</v>
      </c>
      <c r="E307" s="43" t="str">
        <f t="shared" si="23"/>
        <v/>
      </c>
      <c r="F307" s="43" t="str">
        <f t="shared" si="24"/>
        <v/>
      </c>
      <c r="G307" s="43" t="str">
        <f t="shared" si="20"/>
        <v/>
      </c>
      <c r="H307" s="43" t="str">
        <f t="shared" si="21"/>
        <v/>
      </c>
      <c r="J307" s="49"/>
    </row>
    <row r="308" spans="1:10" s="43" customFormat="1">
      <c r="A308" s="48"/>
      <c r="B308" s="49" t="str">
        <f>Data!R298</f>
        <v>MISSING</v>
      </c>
      <c r="C308" s="49" t="str">
        <f>Data!AJ298</f>
        <v>MISSING</v>
      </c>
      <c r="D308" s="43" t="e">
        <f t="shared" si="22"/>
        <v>#VALUE!</v>
      </c>
      <c r="E308" s="43" t="str">
        <f t="shared" si="23"/>
        <v/>
      </c>
      <c r="F308" s="43" t="str">
        <f t="shared" si="24"/>
        <v/>
      </c>
      <c r="G308" s="43" t="str">
        <f t="shared" si="20"/>
        <v/>
      </c>
      <c r="H308" s="43" t="str">
        <f t="shared" si="21"/>
        <v/>
      </c>
      <c r="J308" s="49"/>
    </row>
    <row r="309" spans="1:10" s="43" customFormat="1">
      <c r="A309" s="48"/>
      <c r="B309" s="49" t="str">
        <f>Data!R299</f>
        <v>MISSING</v>
      </c>
      <c r="C309" s="49" t="str">
        <f>Data!AJ299</f>
        <v>MISSING</v>
      </c>
      <c r="D309" s="43" t="e">
        <f t="shared" si="22"/>
        <v>#VALUE!</v>
      </c>
      <c r="E309" s="43" t="str">
        <f t="shared" si="23"/>
        <v/>
      </c>
      <c r="F309" s="43" t="str">
        <f t="shared" si="24"/>
        <v/>
      </c>
      <c r="G309" s="43" t="str">
        <f t="shared" si="20"/>
        <v/>
      </c>
      <c r="H309" s="43" t="str">
        <f t="shared" si="21"/>
        <v/>
      </c>
      <c r="J309" s="49"/>
    </row>
    <row r="310" spans="1:10" s="43" customFormat="1">
      <c r="A310" s="48"/>
      <c r="B310" s="49" t="str">
        <f>Data!R300</f>
        <v>MISSING</v>
      </c>
      <c r="C310" s="49" t="str">
        <f>Data!AJ300</f>
        <v>MISSING</v>
      </c>
      <c r="D310" s="43" t="e">
        <f t="shared" si="22"/>
        <v>#VALUE!</v>
      </c>
      <c r="E310" s="43" t="str">
        <f t="shared" si="23"/>
        <v/>
      </c>
      <c r="F310" s="43" t="str">
        <f t="shared" si="24"/>
        <v/>
      </c>
      <c r="G310" s="43" t="str">
        <f t="shared" si="20"/>
        <v/>
      </c>
      <c r="H310" s="43" t="str">
        <f t="shared" si="21"/>
        <v/>
      </c>
      <c r="J310" s="49"/>
    </row>
    <row r="311" spans="1:10" s="43" customFormat="1">
      <c r="A311" s="48"/>
      <c r="B311" s="49" t="str">
        <f>Data!R301</f>
        <v>MISSING</v>
      </c>
      <c r="C311" s="49" t="str">
        <f>Data!AJ301</f>
        <v>MISSING</v>
      </c>
      <c r="D311" s="43" t="e">
        <f t="shared" si="22"/>
        <v>#VALUE!</v>
      </c>
      <c r="E311" s="43" t="str">
        <f t="shared" si="23"/>
        <v/>
      </c>
      <c r="F311" s="43" t="str">
        <f t="shared" si="24"/>
        <v/>
      </c>
      <c r="G311" s="43" t="str">
        <f t="shared" si="20"/>
        <v/>
      </c>
      <c r="H311" s="43" t="str">
        <f t="shared" si="21"/>
        <v/>
      </c>
      <c r="J311" s="49"/>
    </row>
    <row r="312" spans="1:10" s="43" customFormat="1">
      <c r="A312" s="48"/>
      <c r="B312" s="49" t="str">
        <f>Data!R302</f>
        <v>MISSING</v>
      </c>
      <c r="C312" s="49" t="str">
        <f>Data!AJ302</f>
        <v>MISSING</v>
      </c>
      <c r="D312" s="43" t="e">
        <f t="shared" si="22"/>
        <v>#VALUE!</v>
      </c>
      <c r="E312" s="43" t="str">
        <f t="shared" si="23"/>
        <v/>
      </c>
      <c r="F312" s="43" t="str">
        <f t="shared" si="24"/>
        <v/>
      </c>
      <c r="G312" s="43" t="str">
        <f t="shared" si="20"/>
        <v/>
      </c>
      <c r="H312" s="43" t="str">
        <f t="shared" si="21"/>
        <v/>
      </c>
      <c r="J312" s="49"/>
    </row>
    <row r="313" spans="1:10" s="43" customFormat="1">
      <c r="A313" s="48"/>
      <c r="B313" s="49" t="str">
        <f>Data!R303</f>
        <v>MISSING</v>
      </c>
      <c r="C313" s="49" t="str">
        <f>Data!AJ303</f>
        <v>MISSING</v>
      </c>
      <c r="D313" s="43" t="e">
        <f t="shared" si="22"/>
        <v>#VALUE!</v>
      </c>
      <c r="E313" s="43" t="str">
        <f t="shared" si="23"/>
        <v/>
      </c>
      <c r="F313" s="43" t="str">
        <f t="shared" si="24"/>
        <v/>
      </c>
      <c r="G313" s="43" t="str">
        <f t="shared" si="20"/>
        <v/>
      </c>
      <c r="H313" s="43" t="str">
        <f t="shared" si="21"/>
        <v/>
      </c>
      <c r="J313" s="49"/>
    </row>
    <row r="314" spans="1:10" s="43" customFormat="1">
      <c r="A314" s="48"/>
      <c r="B314" s="49" t="str">
        <f>Data!R304</f>
        <v>MISSING</v>
      </c>
      <c r="C314" s="49" t="str">
        <f>Data!AJ304</f>
        <v>MISSING</v>
      </c>
      <c r="D314" s="43" t="e">
        <f t="shared" si="22"/>
        <v>#VALUE!</v>
      </c>
      <c r="E314" s="43" t="str">
        <f t="shared" si="23"/>
        <v/>
      </c>
      <c r="F314" s="43" t="str">
        <f t="shared" si="24"/>
        <v/>
      </c>
      <c r="G314" s="43" t="str">
        <f t="shared" si="20"/>
        <v/>
      </c>
      <c r="H314" s="43" t="str">
        <f t="shared" si="21"/>
        <v/>
      </c>
      <c r="J314" s="49"/>
    </row>
    <row r="315" spans="1:10" s="43" customFormat="1">
      <c r="A315" s="48"/>
      <c r="B315" s="49" t="str">
        <f>Data!R305</f>
        <v>MISSING</v>
      </c>
      <c r="C315" s="49" t="str">
        <f>Data!AJ305</f>
        <v>MISSING</v>
      </c>
      <c r="D315" s="43" t="e">
        <f t="shared" si="22"/>
        <v>#VALUE!</v>
      </c>
      <c r="E315" s="43" t="str">
        <f t="shared" si="23"/>
        <v/>
      </c>
      <c r="F315" s="43" t="str">
        <f t="shared" si="24"/>
        <v/>
      </c>
      <c r="G315" s="43" t="str">
        <f t="shared" si="20"/>
        <v/>
      </c>
      <c r="H315" s="43" t="str">
        <f t="shared" si="21"/>
        <v/>
      </c>
      <c r="J315" s="49"/>
    </row>
    <row r="316" spans="1:10" s="43" customFormat="1">
      <c r="A316" s="48"/>
      <c r="B316" s="49" t="str">
        <f>Data!R306</f>
        <v>MISSING</v>
      </c>
      <c r="C316" s="49" t="str">
        <f>Data!AJ306</f>
        <v>MISSING</v>
      </c>
      <c r="D316" s="43" t="e">
        <f t="shared" si="22"/>
        <v>#VALUE!</v>
      </c>
      <c r="E316" s="43" t="str">
        <f t="shared" si="23"/>
        <v/>
      </c>
      <c r="F316" s="43" t="str">
        <f t="shared" si="24"/>
        <v/>
      </c>
      <c r="G316" s="43" t="str">
        <f t="shared" si="20"/>
        <v/>
      </c>
      <c r="H316" s="43" t="str">
        <f t="shared" si="21"/>
        <v/>
      </c>
      <c r="J316" s="49"/>
    </row>
    <row r="317" spans="1:10" s="43" customFormat="1">
      <c r="A317" s="48"/>
      <c r="B317" s="49" t="str">
        <f>Data!R307</f>
        <v>MISSING</v>
      </c>
      <c r="C317" s="49" t="str">
        <f>Data!AJ307</f>
        <v>MISSING</v>
      </c>
      <c r="D317" s="43" t="e">
        <f t="shared" si="22"/>
        <v>#VALUE!</v>
      </c>
      <c r="E317" s="43" t="str">
        <f t="shared" si="23"/>
        <v/>
      </c>
      <c r="F317" s="43" t="str">
        <f t="shared" si="24"/>
        <v/>
      </c>
      <c r="G317" s="43" t="str">
        <f t="shared" si="20"/>
        <v/>
      </c>
      <c r="H317" s="43" t="str">
        <f t="shared" si="21"/>
        <v/>
      </c>
      <c r="J317" s="49"/>
    </row>
    <row r="318" spans="1:10" s="43" customFormat="1">
      <c r="A318" s="48"/>
      <c r="B318" s="49" t="str">
        <f>Data!R308</f>
        <v>MISSING</v>
      </c>
      <c r="C318" s="49" t="str">
        <f>Data!AJ308</f>
        <v>MISSING</v>
      </c>
      <c r="D318" s="43" t="e">
        <f t="shared" si="22"/>
        <v>#VALUE!</v>
      </c>
      <c r="E318" s="43" t="str">
        <f t="shared" si="23"/>
        <v/>
      </c>
      <c r="F318" s="43" t="str">
        <f t="shared" si="24"/>
        <v/>
      </c>
      <c r="G318" s="43" t="str">
        <f t="shared" si="20"/>
        <v/>
      </c>
      <c r="H318" s="43" t="str">
        <f t="shared" si="21"/>
        <v/>
      </c>
      <c r="J318" s="49"/>
    </row>
    <row r="319" spans="1:10" s="43" customFormat="1">
      <c r="A319" s="48"/>
      <c r="B319" s="49" t="str">
        <f>Data!R309</f>
        <v>MISSING</v>
      </c>
      <c r="C319" s="49" t="str">
        <f>Data!AJ309</f>
        <v>MISSING</v>
      </c>
      <c r="D319" s="43" t="e">
        <f t="shared" si="22"/>
        <v>#VALUE!</v>
      </c>
      <c r="E319" s="43" t="str">
        <f t="shared" si="23"/>
        <v/>
      </c>
      <c r="F319" s="43" t="str">
        <f t="shared" si="24"/>
        <v/>
      </c>
      <c r="G319" s="43" t="str">
        <f t="shared" si="20"/>
        <v/>
      </c>
      <c r="H319" s="43" t="str">
        <f t="shared" si="21"/>
        <v/>
      </c>
      <c r="J319" s="49"/>
    </row>
    <row r="320" spans="1:10" s="43" customFormat="1">
      <c r="A320" s="48"/>
      <c r="B320" s="49" t="str">
        <f>Data!R310</f>
        <v>MISSING</v>
      </c>
      <c r="C320" s="49" t="str">
        <f>Data!AJ310</f>
        <v>MISSING</v>
      </c>
      <c r="D320" s="43" t="e">
        <f t="shared" si="22"/>
        <v>#VALUE!</v>
      </c>
      <c r="E320" s="43" t="str">
        <f t="shared" si="23"/>
        <v/>
      </c>
      <c r="F320" s="43" t="str">
        <f t="shared" si="24"/>
        <v/>
      </c>
      <c r="G320" s="43" t="str">
        <f t="shared" si="20"/>
        <v/>
      </c>
      <c r="H320" s="43" t="str">
        <f t="shared" si="21"/>
        <v/>
      </c>
      <c r="J320" s="49"/>
    </row>
    <row r="321" spans="1:10" s="43" customFormat="1">
      <c r="A321" s="48"/>
      <c r="B321" s="49" t="str">
        <f>Data!R311</f>
        <v>MISSING</v>
      </c>
      <c r="C321" s="49" t="str">
        <f>Data!AJ311</f>
        <v>MISSING</v>
      </c>
      <c r="D321" s="43" t="e">
        <f t="shared" si="22"/>
        <v>#VALUE!</v>
      </c>
      <c r="E321" s="43" t="str">
        <f t="shared" si="23"/>
        <v/>
      </c>
      <c r="F321" s="43" t="str">
        <f t="shared" si="24"/>
        <v/>
      </c>
      <c r="G321" s="43" t="str">
        <f t="shared" si="20"/>
        <v/>
      </c>
      <c r="H321" s="43" t="str">
        <f t="shared" si="21"/>
        <v/>
      </c>
      <c r="J321" s="49"/>
    </row>
    <row r="322" spans="1:10" s="43" customFormat="1">
      <c r="A322" s="48"/>
      <c r="B322" s="49" t="str">
        <f>Data!R312</f>
        <v>MISSING</v>
      </c>
      <c r="C322" s="49" t="str">
        <f>Data!AJ312</f>
        <v>MISSING</v>
      </c>
      <c r="D322" s="43" t="e">
        <f t="shared" si="22"/>
        <v>#VALUE!</v>
      </c>
      <c r="E322" s="43" t="str">
        <f t="shared" si="23"/>
        <v/>
      </c>
      <c r="F322" s="43" t="str">
        <f t="shared" si="24"/>
        <v/>
      </c>
      <c r="G322" s="43" t="str">
        <f t="shared" si="20"/>
        <v/>
      </c>
      <c r="H322" s="43" t="str">
        <f t="shared" si="21"/>
        <v/>
      </c>
      <c r="J322" s="49"/>
    </row>
    <row r="323" spans="1:10" s="43" customFormat="1">
      <c r="A323" s="48"/>
      <c r="B323" s="49" t="str">
        <f>Data!R313</f>
        <v>MISSING</v>
      </c>
      <c r="C323" s="49" t="str">
        <f>Data!AJ313</f>
        <v>MISSING</v>
      </c>
      <c r="D323" s="43" t="e">
        <f t="shared" si="22"/>
        <v>#VALUE!</v>
      </c>
      <c r="E323" s="43" t="str">
        <f t="shared" si="23"/>
        <v/>
      </c>
      <c r="F323" s="43" t="str">
        <f t="shared" si="24"/>
        <v/>
      </c>
      <c r="G323" s="43" t="str">
        <f t="shared" si="20"/>
        <v/>
      </c>
      <c r="H323" s="43" t="str">
        <f t="shared" si="21"/>
        <v/>
      </c>
      <c r="J323" s="49"/>
    </row>
    <row r="324" spans="1:10" s="43" customFormat="1">
      <c r="A324" s="48"/>
      <c r="B324" s="49" t="str">
        <f>Data!R314</f>
        <v>MISSING</v>
      </c>
      <c r="C324" s="49" t="str">
        <f>Data!AJ314</f>
        <v>MISSING</v>
      </c>
      <c r="D324" s="43" t="e">
        <f t="shared" si="22"/>
        <v>#VALUE!</v>
      </c>
      <c r="E324" s="43" t="str">
        <f t="shared" si="23"/>
        <v/>
      </c>
      <c r="F324" s="43" t="str">
        <f t="shared" si="24"/>
        <v/>
      </c>
      <c r="G324" s="43" t="str">
        <f t="shared" si="20"/>
        <v/>
      </c>
      <c r="H324" s="43" t="str">
        <f t="shared" si="21"/>
        <v/>
      </c>
      <c r="J324" s="49"/>
    </row>
    <row r="325" spans="1:10" s="43" customFormat="1">
      <c r="A325" s="48"/>
      <c r="B325" s="49" t="str">
        <f>Data!R315</f>
        <v>MISSING</v>
      </c>
      <c r="C325" s="49" t="str">
        <f>Data!AJ315</f>
        <v>MISSING</v>
      </c>
      <c r="D325" s="43" t="e">
        <f t="shared" si="22"/>
        <v>#VALUE!</v>
      </c>
      <c r="E325" s="43" t="str">
        <f t="shared" si="23"/>
        <v/>
      </c>
      <c r="F325" s="43" t="str">
        <f t="shared" si="24"/>
        <v/>
      </c>
      <c r="G325" s="43" t="str">
        <f t="shared" si="20"/>
        <v/>
      </c>
      <c r="H325" s="43" t="str">
        <f t="shared" si="21"/>
        <v/>
      </c>
      <c r="J325" s="49"/>
    </row>
    <row r="326" spans="1:10" s="43" customFormat="1">
      <c r="A326" s="48"/>
      <c r="B326" s="49" t="str">
        <f>Data!R316</f>
        <v>MISSING</v>
      </c>
      <c r="C326" s="49" t="str">
        <f>Data!AJ316</f>
        <v>MISSING</v>
      </c>
      <c r="D326" s="43" t="e">
        <f t="shared" si="22"/>
        <v>#VALUE!</v>
      </c>
      <c r="E326" s="43" t="str">
        <f t="shared" si="23"/>
        <v/>
      </c>
      <c r="F326" s="43" t="str">
        <f t="shared" si="24"/>
        <v/>
      </c>
      <c r="G326" s="43" t="str">
        <f t="shared" si="20"/>
        <v/>
      </c>
      <c r="H326" s="43" t="str">
        <f t="shared" si="21"/>
        <v/>
      </c>
      <c r="J326" s="49"/>
    </row>
    <row r="327" spans="1:10" s="43" customFormat="1">
      <c r="A327" s="48"/>
      <c r="B327" s="49" t="str">
        <f>Data!R317</f>
        <v>MISSING</v>
      </c>
      <c r="C327" s="49" t="str">
        <f>Data!AJ317</f>
        <v>MISSING</v>
      </c>
      <c r="D327" s="43" t="e">
        <f t="shared" si="22"/>
        <v>#VALUE!</v>
      </c>
      <c r="E327" s="43" t="str">
        <f t="shared" si="23"/>
        <v/>
      </c>
      <c r="F327" s="43" t="str">
        <f t="shared" si="24"/>
        <v/>
      </c>
      <c r="G327" s="43" t="str">
        <f t="shared" si="20"/>
        <v/>
      </c>
      <c r="H327" s="43" t="str">
        <f t="shared" si="21"/>
        <v/>
      </c>
      <c r="J327" s="49"/>
    </row>
    <row r="328" spans="1:10" s="43" customFormat="1">
      <c r="A328" s="48"/>
      <c r="B328" s="49" t="str">
        <f>Data!R318</f>
        <v>MISSING</v>
      </c>
      <c r="C328" s="49" t="str">
        <f>Data!AJ318</f>
        <v>MISSING</v>
      </c>
      <c r="D328" s="43" t="e">
        <f t="shared" si="22"/>
        <v>#VALUE!</v>
      </c>
      <c r="E328" s="43" t="str">
        <f t="shared" si="23"/>
        <v/>
      </c>
      <c r="F328" s="43" t="str">
        <f t="shared" si="24"/>
        <v/>
      </c>
      <c r="G328" s="43" t="str">
        <f t="shared" si="20"/>
        <v/>
      </c>
      <c r="H328" s="43" t="str">
        <f t="shared" si="21"/>
        <v/>
      </c>
      <c r="J328" s="49"/>
    </row>
    <row r="329" spans="1:10" s="43" customFormat="1">
      <c r="A329" s="48"/>
      <c r="B329" s="49" t="str">
        <f>Data!R319</f>
        <v>MISSING</v>
      </c>
      <c r="C329" s="49" t="str">
        <f>Data!AJ319</f>
        <v>MISSING</v>
      </c>
      <c r="D329" s="43" t="e">
        <f t="shared" si="22"/>
        <v>#VALUE!</v>
      </c>
      <c r="E329" s="43" t="str">
        <f t="shared" si="23"/>
        <v/>
      </c>
      <c r="F329" s="43" t="str">
        <f t="shared" si="24"/>
        <v/>
      </c>
      <c r="G329" s="43" t="str">
        <f t="shared" si="20"/>
        <v/>
      </c>
      <c r="H329" s="43" t="str">
        <f t="shared" si="21"/>
        <v/>
      </c>
      <c r="J329" s="49"/>
    </row>
    <row r="330" spans="1:10" s="43" customFormat="1">
      <c r="A330" s="48"/>
      <c r="B330" s="49" t="str">
        <f>Data!R320</f>
        <v>MISSING</v>
      </c>
      <c r="C330" s="49" t="str">
        <f>Data!AJ320</f>
        <v>MISSING</v>
      </c>
      <c r="D330" s="43" t="e">
        <f t="shared" si="22"/>
        <v>#VALUE!</v>
      </c>
      <c r="E330" s="43" t="str">
        <f t="shared" si="23"/>
        <v/>
      </c>
      <c r="F330" s="43" t="str">
        <f t="shared" si="24"/>
        <v/>
      </c>
      <c r="G330" s="43" t="str">
        <f t="shared" si="20"/>
        <v/>
      </c>
      <c r="H330" s="43" t="str">
        <f t="shared" si="21"/>
        <v/>
      </c>
      <c r="J330" s="49"/>
    </row>
    <row r="331" spans="1:10" s="43" customFormat="1">
      <c r="A331" s="48"/>
      <c r="B331" s="49" t="str">
        <f>Data!R321</f>
        <v>MISSING</v>
      </c>
      <c r="C331" s="49" t="str">
        <f>Data!AJ321</f>
        <v>MISSING</v>
      </c>
      <c r="D331" s="43" t="e">
        <f t="shared" si="22"/>
        <v>#VALUE!</v>
      </c>
      <c r="E331" s="43" t="str">
        <f t="shared" si="23"/>
        <v/>
      </c>
      <c r="F331" s="43" t="str">
        <f t="shared" si="24"/>
        <v/>
      </c>
      <c r="G331" s="43" t="str">
        <f t="shared" si="20"/>
        <v/>
      </c>
      <c r="H331" s="43" t="str">
        <f t="shared" si="21"/>
        <v/>
      </c>
      <c r="J331" s="49"/>
    </row>
    <row r="332" spans="1:10" s="43" customFormat="1">
      <c r="A332" s="48"/>
      <c r="B332" s="49" t="str">
        <f>Data!R322</f>
        <v>MISSING</v>
      </c>
      <c r="C332" s="49" t="str">
        <f>Data!AJ322</f>
        <v>MISSING</v>
      </c>
      <c r="D332" s="43" t="e">
        <f t="shared" si="22"/>
        <v>#VALUE!</v>
      </c>
      <c r="E332" s="43" t="str">
        <f t="shared" si="23"/>
        <v/>
      </c>
      <c r="F332" s="43" t="str">
        <f t="shared" si="24"/>
        <v/>
      </c>
      <c r="G332" s="43" t="str">
        <f t="shared" si="20"/>
        <v/>
      </c>
      <c r="H332" s="43" t="str">
        <f t="shared" si="21"/>
        <v/>
      </c>
      <c r="J332" s="49"/>
    </row>
    <row r="333" spans="1:10" s="43" customFormat="1">
      <c r="A333" s="48"/>
      <c r="B333" s="49" t="str">
        <f>Data!R323</f>
        <v>MISSING</v>
      </c>
      <c r="C333" s="49" t="str">
        <f>Data!AJ323</f>
        <v>MISSING</v>
      </c>
      <c r="D333" s="43" t="e">
        <f t="shared" si="22"/>
        <v>#VALUE!</v>
      </c>
      <c r="E333" s="43" t="str">
        <f t="shared" si="23"/>
        <v/>
      </c>
      <c r="F333" s="43" t="str">
        <f t="shared" si="24"/>
        <v/>
      </c>
      <c r="G333" s="43" t="str">
        <f t="shared" ref="G333:G396" si="25">IF(B333&gt;C333,F333,"")</f>
        <v/>
      </c>
      <c r="H333" s="43" t="str">
        <f t="shared" ref="H333:H396" si="26">IF(B333&lt;C333,F333,"")</f>
        <v/>
      </c>
      <c r="J333" s="49"/>
    </row>
    <row r="334" spans="1:10" s="43" customFormat="1">
      <c r="A334" s="48"/>
      <c r="B334" s="49" t="str">
        <f>Data!R324</f>
        <v>MISSING</v>
      </c>
      <c r="C334" s="49" t="str">
        <f>Data!AJ324</f>
        <v>MISSING</v>
      </c>
      <c r="D334" s="43" t="e">
        <f t="shared" ref="D334:D397" si="27">C334-B334</f>
        <v>#VALUE!</v>
      </c>
      <c r="E334" s="43" t="str">
        <f t="shared" ref="E334:E397" si="28">IF(AND(COUNT(B334:C334)=2,B334&lt;&gt;C334),ABS(B334-C334),"")</f>
        <v/>
      </c>
      <c r="F334" s="43" t="str">
        <f t="shared" ref="F334:F397" si="29">IF(ISNUMBER(E334),AVERAGE(RANK(E334, E$13:E$1012, 1), 1+COUNT(E$13:E$1012)-RANK(E334, E$13:E$1012, 0)),"")</f>
        <v/>
      </c>
      <c r="G334" s="43" t="str">
        <f t="shared" si="25"/>
        <v/>
      </c>
      <c r="H334" s="43" t="str">
        <f t="shared" si="26"/>
        <v/>
      </c>
      <c r="J334" s="49"/>
    </row>
    <row r="335" spans="1:10" s="43" customFormat="1">
      <c r="A335" s="48"/>
      <c r="B335" s="49" t="str">
        <f>Data!R325</f>
        <v>MISSING</v>
      </c>
      <c r="C335" s="49" t="str">
        <f>Data!AJ325</f>
        <v>MISSING</v>
      </c>
      <c r="D335" s="43" t="e">
        <f t="shared" si="27"/>
        <v>#VALUE!</v>
      </c>
      <c r="E335" s="43" t="str">
        <f t="shared" si="28"/>
        <v/>
      </c>
      <c r="F335" s="43" t="str">
        <f t="shared" si="29"/>
        <v/>
      </c>
      <c r="G335" s="43" t="str">
        <f t="shared" si="25"/>
        <v/>
      </c>
      <c r="H335" s="43" t="str">
        <f t="shared" si="26"/>
        <v/>
      </c>
      <c r="J335" s="49"/>
    </row>
    <row r="336" spans="1:10" s="43" customFormat="1">
      <c r="A336" s="48"/>
      <c r="B336" s="49" t="str">
        <f>Data!R326</f>
        <v>MISSING</v>
      </c>
      <c r="C336" s="49" t="str">
        <f>Data!AJ326</f>
        <v>MISSING</v>
      </c>
      <c r="D336" s="43" t="e">
        <f t="shared" si="27"/>
        <v>#VALUE!</v>
      </c>
      <c r="E336" s="43" t="str">
        <f t="shared" si="28"/>
        <v/>
      </c>
      <c r="F336" s="43" t="str">
        <f t="shared" si="29"/>
        <v/>
      </c>
      <c r="G336" s="43" t="str">
        <f t="shared" si="25"/>
        <v/>
      </c>
      <c r="H336" s="43" t="str">
        <f t="shared" si="26"/>
        <v/>
      </c>
      <c r="J336" s="49"/>
    </row>
    <row r="337" spans="1:10" s="43" customFormat="1">
      <c r="A337" s="48"/>
      <c r="B337" s="49" t="str">
        <f>Data!R327</f>
        <v>MISSING</v>
      </c>
      <c r="C337" s="49" t="str">
        <f>Data!AJ327</f>
        <v>MISSING</v>
      </c>
      <c r="D337" s="43" t="e">
        <f t="shared" si="27"/>
        <v>#VALUE!</v>
      </c>
      <c r="E337" s="43" t="str">
        <f t="shared" si="28"/>
        <v/>
      </c>
      <c r="F337" s="43" t="str">
        <f t="shared" si="29"/>
        <v/>
      </c>
      <c r="G337" s="43" t="str">
        <f t="shared" si="25"/>
        <v/>
      </c>
      <c r="H337" s="43" t="str">
        <f t="shared" si="26"/>
        <v/>
      </c>
      <c r="J337" s="49"/>
    </row>
    <row r="338" spans="1:10" s="43" customFormat="1">
      <c r="A338" s="48"/>
      <c r="B338" s="49" t="str">
        <f>Data!R328</f>
        <v>MISSING</v>
      </c>
      <c r="C338" s="49" t="str">
        <f>Data!AJ328</f>
        <v>MISSING</v>
      </c>
      <c r="D338" s="43" t="e">
        <f t="shared" si="27"/>
        <v>#VALUE!</v>
      </c>
      <c r="E338" s="43" t="str">
        <f t="shared" si="28"/>
        <v/>
      </c>
      <c r="F338" s="43" t="str">
        <f t="shared" si="29"/>
        <v/>
      </c>
      <c r="G338" s="43" t="str">
        <f t="shared" si="25"/>
        <v/>
      </c>
      <c r="H338" s="43" t="str">
        <f t="shared" si="26"/>
        <v/>
      </c>
      <c r="J338" s="49"/>
    </row>
    <row r="339" spans="1:10" s="43" customFormat="1">
      <c r="A339" s="48"/>
      <c r="B339" s="49" t="str">
        <f>Data!R329</f>
        <v>MISSING</v>
      </c>
      <c r="C339" s="49" t="str">
        <f>Data!AJ329</f>
        <v>MISSING</v>
      </c>
      <c r="D339" s="43" t="e">
        <f t="shared" si="27"/>
        <v>#VALUE!</v>
      </c>
      <c r="E339" s="43" t="str">
        <f t="shared" si="28"/>
        <v/>
      </c>
      <c r="F339" s="43" t="str">
        <f t="shared" si="29"/>
        <v/>
      </c>
      <c r="G339" s="43" t="str">
        <f t="shared" si="25"/>
        <v/>
      </c>
      <c r="H339" s="43" t="str">
        <f t="shared" si="26"/>
        <v/>
      </c>
      <c r="J339" s="49"/>
    </row>
    <row r="340" spans="1:10" s="43" customFormat="1">
      <c r="A340" s="48"/>
      <c r="B340" s="49" t="str">
        <f>Data!R330</f>
        <v>MISSING</v>
      </c>
      <c r="C340" s="49" t="str">
        <f>Data!AJ330</f>
        <v>MISSING</v>
      </c>
      <c r="D340" s="43" t="e">
        <f t="shared" si="27"/>
        <v>#VALUE!</v>
      </c>
      <c r="E340" s="43" t="str">
        <f t="shared" si="28"/>
        <v/>
      </c>
      <c r="F340" s="43" t="str">
        <f t="shared" si="29"/>
        <v/>
      </c>
      <c r="G340" s="43" t="str">
        <f t="shared" si="25"/>
        <v/>
      </c>
      <c r="H340" s="43" t="str">
        <f t="shared" si="26"/>
        <v/>
      </c>
      <c r="J340" s="49"/>
    </row>
    <row r="341" spans="1:10" s="43" customFormat="1">
      <c r="A341" s="48"/>
      <c r="B341" s="49" t="str">
        <f>Data!R331</f>
        <v>MISSING</v>
      </c>
      <c r="C341" s="49" t="str">
        <f>Data!AJ331</f>
        <v>MISSING</v>
      </c>
      <c r="D341" s="43" t="e">
        <f t="shared" si="27"/>
        <v>#VALUE!</v>
      </c>
      <c r="E341" s="43" t="str">
        <f t="shared" si="28"/>
        <v/>
      </c>
      <c r="F341" s="43" t="str">
        <f t="shared" si="29"/>
        <v/>
      </c>
      <c r="G341" s="43" t="str">
        <f t="shared" si="25"/>
        <v/>
      </c>
      <c r="H341" s="43" t="str">
        <f t="shared" si="26"/>
        <v/>
      </c>
      <c r="J341" s="49"/>
    </row>
    <row r="342" spans="1:10" s="43" customFormat="1">
      <c r="A342" s="48"/>
      <c r="B342" s="49" t="str">
        <f>Data!R332</f>
        <v>MISSING</v>
      </c>
      <c r="C342" s="49" t="str">
        <f>Data!AJ332</f>
        <v>MISSING</v>
      </c>
      <c r="D342" s="43" t="e">
        <f t="shared" si="27"/>
        <v>#VALUE!</v>
      </c>
      <c r="E342" s="43" t="str">
        <f t="shared" si="28"/>
        <v/>
      </c>
      <c r="F342" s="43" t="str">
        <f t="shared" si="29"/>
        <v/>
      </c>
      <c r="G342" s="43" t="str">
        <f t="shared" si="25"/>
        <v/>
      </c>
      <c r="H342" s="43" t="str">
        <f t="shared" si="26"/>
        <v/>
      </c>
      <c r="J342" s="49"/>
    </row>
    <row r="343" spans="1:10" s="43" customFormat="1">
      <c r="A343" s="48"/>
      <c r="B343" s="49" t="str">
        <f>Data!R333</f>
        <v>MISSING</v>
      </c>
      <c r="C343" s="49" t="str">
        <f>Data!AJ333</f>
        <v>MISSING</v>
      </c>
      <c r="D343" s="43" t="e">
        <f t="shared" si="27"/>
        <v>#VALUE!</v>
      </c>
      <c r="E343" s="43" t="str">
        <f t="shared" si="28"/>
        <v/>
      </c>
      <c r="F343" s="43" t="str">
        <f t="shared" si="29"/>
        <v/>
      </c>
      <c r="G343" s="43" t="str">
        <f t="shared" si="25"/>
        <v/>
      </c>
      <c r="H343" s="43" t="str">
        <f t="shared" si="26"/>
        <v/>
      </c>
      <c r="J343" s="49"/>
    </row>
    <row r="344" spans="1:10" s="43" customFormat="1">
      <c r="A344" s="48"/>
      <c r="B344" s="49" t="str">
        <f>Data!R334</f>
        <v>MISSING</v>
      </c>
      <c r="C344" s="49" t="str">
        <f>Data!AJ334</f>
        <v>MISSING</v>
      </c>
      <c r="D344" s="43" t="e">
        <f t="shared" si="27"/>
        <v>#VALUE!</v>
      </c>
      <c r="E344" s="43" t="str">
        <f t="shared" si="28"/>
        <v/>
      </c>
      <c r="F344" s="43" t="str">
        <f t="shared" si="29"/>
        <v/>
      </c>
      <c r="G344" s="43" t="str">
        <f t="shared" si="25"/>
        <v/>
      </c>
      <c r="H344" s="43" t="str">
        <f t="shared" si="26"/>
        <v/>
      </c>
      <c r="J344" s="49"/>
    </row>
    <row r="345" spans="1:10" s="43" customFormat="1">
      <c r="A345" s="48"/>
      <c r="B345" s="49" t="str">
        <f>Data!R335</f>
        <v>MISSING</v>
      </c>
      <c r="C345" s="49" t="str">
        <f>Data!AJ335</f>
        <v>MISSING</v>
      </c>
      <c r="D345" s="43" t="e">
        <f t="shared" si="27"/>
        <v>#VALUE!</v>
      </c>
      <c r="E345" s="43" t="str">
        <f t="shared" si="28"/>
        <v/>
      </c>
      <c r="F345" s="43" t="str">
        <f t="shared" si="29"/>
        <v/>
      </c>
      <c r="G345" s="43" t="str">
        <f t="shared" si="25"/>
        <v/>
      </c>
      <c r="H345" s="43" t="str">
        <f t="shared" si="26"/>
        <v/>
      </c>
      <c r="J345" s="49"/>
    </row>
    <row r="346" spans="1:10" s="43" customFormat="1">
      <c r="A346" s="48"/>
      <c r="B346" s="49" t="str">
        <f>Data!R336</f>
        <v>MISSING</v>
      </c>
      <c r="C346" s="49" t="str">
        <f>Data!AJ336</f>
        <v>MISSING</v>
      </c>
      <c r="D346" s="43" t="e">
        <f t="shared" si="27"/>
        <v>#VALUE!</v>
      </c>
      <c r="E346" s="43" t="str">
        <f t="shared" si="28"/>
        <v/>
      </c>
      <c r="F346" s="43" t="str">
        <f t="shared" si="29"/>
        <v/>
      </c>
      <c r="G346" s="43" t="str">
        <f t="shared" si="25"/>
        <v/>
      </c>
      <c r="H346" s="43" t="str">
        <f t="shared" si="26"/>
        <v/>
      </c>
      <c r="J346" s="49"/>
    </row>
    <row r="347" spans="1:10" s="43" customFormat="1">
      <c r="A347" s="48"/>
      <c r="B347" s="49" t="str">
        <f>Data!R337</f>
        <v>MISSING</v>
      </c>
      <c r="C347" s="49" t="str">
        <f>Data!AJ337</f>
        <v>MISSING</v>
      </c>
      <c r="D347" s="43" t="e">
        <f t="shared" si="27"/>
        <v>#VALUE!</v>
      </c>
      <c r="E347" s="43" t="str">
        <f t="shared" si="28"/>
        <v/>
      </c>
      <c r="F347" s="43" t="str">
        <f t="shared" si="29"/>
        <v/>
      </c>
      <c r="G347" s="43" t="str">
        <f t="shared" si="25"/>
        <v/>
      </c>
      <c r="H347" s="43" t="str">
        <f t="shared" si="26"/>
        <v/>
      </c>
      <c r="J347" s="49"/>
    </row>
    <row r="348" spans="1:10" s="43" customFormat="1">
      <c r="A348" s="48"/>
      <c r="B348" s="49" t="str">
        <f>Data!R338</f>
        <v>MISSING</v>
      </c>
      <c r="C348" s="49" t="str">
        <f>Data!AJ338</f>
        <v>MISSING</v>
      </c>
      <c r="D348" s="43" t="e">
        <f t="shared" si="27"/>
        <v>#VALUE!</v>
      </c>
      <c r="E348" s="43" t="str">
        <f t="shared" si="28"/>
        <v/>
      </c>
      <c r="F348" s="43" t="str">
        <f t="shared" si="29"/>
        <v/>
      </c>
      <c r="G348" s="43" t="str">
        <f t="shared" si="25"/>
        <v/>
      </c>
      <c r="H348" s="43" t="str">
        <f t="shared" si="26"/>
        <v/>
      </c>
      <c r="J348" s="49"/>
    </row>
    <row r="349" spans="1:10" s="43" customFormat="1">
      <c r="A349" s="48"/>
      <c r="B349" s="49" t="str">
        <f>Data!R339</f>
        <v>MISSING</v>
      </c>
      <c r="C349" s="49" t="str">
        <f>Data!AJ339</f>
        <v>MISSING</v>
      </c>
      <c r="D349" s="43" t="e">
        <f t="shared" si="27"/>
        <v>#VALUE!</v>
      </c>
      <c r="E349" s="43" t="str">
        <f t="shared" si="28"/>
        <v/>
      </c>
      <c r="F349" s="43" t="str">
        <f t="shared" si="29"/>
        <v/>
      </c>
      <c r="G349" s="43" t="str">
        <f t="shared" si="25"/>
        <v/>
      </c>
      <c r="H349" s="43" t="str">
        <f t="shared" si="26"/>
        <v/>
      </c>
      <c r="J349" s="49"/>
    </row>
    <row r="350" spans="1:10" s="43" customFormat="1">
      <c r="A350" s="48"/>
      <c r="B350" s="49" t="str">
        <f>Data!R340</f>
        <v>MISSING</v>
      </c>
      <c r="C350" s="49" t="str">
        <f>Data!AJ340</f>
        <v>MISSING</v>
      </c>
      <c r="D350" s="43" t="e">
        <f t="shared" si="27"/>
        <v>#VALUE!</v>
      </c>
      <c r="E350" s="43" t="str">
        <f t="shared" si="28"/>
        <v/>
      </c>
      <c r="F350" s="43" t="str">
        <f t="shared" si="29"/>
        <v/>
      </c>
      <c r="G350" s="43" t="str">
        <f t="shared" si="25"/>
        <v/>
      </c>
      <c r="H350" s="43" t="str">
        <f t="shared" si="26"/>
        <v/>
      </c>
      <c r="J350" s="49"/>
    </row>
    <row r="351" spans="1:10" s="43" customFormat="1">
      <c r="A351" s="48"/>
      <c r="B351" s="49" t="str">
        <f>Data!R341</f>
        <v>MISSING</v>
      </c>
      <c r="C351" s="49" t="str">
        <f>Data!AJ341</f>
        <v>MISSING</v>
      </c>
      <c r="D351" s="43" t="e">
        <f t="shared" si="27"/>
        <v>#VALUE!</v>
      </c>
      <c r="E351" s="43" t="str">
        <f t="shared" si="28"/>
        <v/>
      </c>
      <c r="F351" s="43" t="str">
        <f t="shared" si="29"/>
        <v/>
      </c>
      <c r="G351" s="43" t="str">
        <f t="shared" si="25"/>
        <v/>
      </c>
      <c r="H351" s="43" t="str">
        <f t="shared" si="26"/>
        <v/>
      </c>
      <c r="J351" s="49"/>
    </row>
    <row r="352" spans="1:10" s="43" customFormat="1">
      <c r="A352" s="48"/>
      <c r="B352" s="49" t="str">
        <f>Data!R342</f>
        <v>MISSING</v>
      </c>
      <c r="C352" s="49" t="str">
        <f>Data!AJ342</f>
        <v>MISSING</v>
      </c>
      <c r="D352" s="43" t="e">
        <f t="shared" si="27"/>
        <v>#VALUE!</v>
      </c>
      <c r="E352" s="43" t="str">
        <f t="shared" si="28"/>
        <v/>
      </c>
      <c r="F352" s="43" t="str">
        <f t="shared" si="29"/>
        <v/>
      </c>
      <c r="G352" s="43" t="str">
        <f t="shared" si="25"/>
        <v/>
      </c>
      <c r="H352" s="43" t="str">
        <f t="shared" si="26"/>
        <v/>
      </c>
      <c r="J352" s="49"/>
    </row>
    <row r="353" spans="1:10" s="43" customFormat="1">
      <c r="A353" s="48"/>
      <c r="B353" s="49" t="str">
        <f>Data!R343</f>
        <v>MISSING</v>
      </c>
      <c r="C353" s="49" t="str">
        <f>Data!AJ343</f>
        <v>MISSING</v>
      </c>
      <c r="D353" s="43" t="e">
        <f t="shared" si="27"/>
        <v>#VALUE!</v>
      </c>
      <c r="E353" s="43" t="str">
        <f t="shared" si="28"/>
        <v/>
      </c>
      <c r="F353" s="43" t="str">
        <f t="shared" si="29"/>
        <v/>
      </c>
      <c r="G353" s="43" t="str">
        <f t="shared" si="25"/>
        <v/>
      </c>
      <c r="H353" s="43" t="str">
        <f t="shared" si="26"/>
        <v/>
      </c>
      <c r="J353" s="49"/>
    </row>
    <row r="354" spans="1:10" s="43" customFormat="1">
      <c r="A354" s="48"/>
      <c r="B354" s="49" t="str">
        <f>Data!R344</f>
        <v>MISSING</v>
      </c>
      <c r="C354" s="49" t="str">
        <f>Data!AJ344</f>
        <v>MISSING</v>
      </c>
      <c r="D354" s="43" t="e">
        <f t="shared" si="27"/>
        <v>#VALUE!</v>
      </c>
      <c r="E354" s="43" t="str">
        <f t="shared" si="28"/>
        <v/>
      </c>
      <c r="F354" s="43" t="str">
        <f t="shared" si="29"/>
        <v/>
      </c>
      <c r="G354" s="43" t="str">
        <f t="shared" si="25"/>
        <v/>
      </c>
      <c r="H354" s="43" t="str">
        <f t="shared" si="26"/>
        <v/>
      </c>
      <c r="J354" s="49"/>
    </row>
    <row r="355" spans="1:10" s="43" customFormat="1">
      <c r="A355" s="48"/>
      <c r="B355" s="49" t="str">
        <f>Data!R345</f>
        <v>MISSING</v>
      </c>
      <c r="C355" s="49" t="str">
        <f>Data!AJ345</f>
        <v>MISSING</v>
      </c>
      <c r="D355" s="43" t="e">
        <f t="shared" si="27"/>
        <v>#VALUE!</v>
      </c>
      <c r="E355" s="43" t="str">
        <f t="shared" si="28"/>
        <v/>
      </c>
      <c r="F355" s="43" t="str">
        <f t="shared" si="29"/>
        <v/>
      </c>
      <c r="G355" s="43" t="str">
        <f t="shared" si="25"/>
        <v/>
      </c>
      <c r="H355" s="43" t="str">
        <f t="shared" si="26"/>
        <v/>
      </c>
      <c r="J355" s="49"/>
    </row>
    <row r="356" spans="1:10" s="43" customFormat="1">
      <c r="A356" s="48"/>
      <c r="B356" s="49" t="str">
        <f>Data!R346</f>
        <v>MISSING</v>
      </c>
      <c r="C356" s="49" t="str">
        <f>Data!AJ346</f>
        <v>MISSING</v>
      </c>
      <c r="D356" s="43" t="e">
        <f t="shared" si="27"/>
        <v>#VALUE!</v>
      </c>
      <c r="E356" s="43" t="str">
        <f t="shared" si="28"/>
        <v/>
      </c>
      <c r="F356" s="43" t="str">
        <f t="shared" si="29"/>
        <v/>
      </c>
      <c r="G356" s="43" t="str">
        <f t="shared" si="25"/>
        <v/>
      </c>
      <c r="H356" s="43" t="str">
        <f t="shared" si="26"/>
        <v/>
      </c>
      <c r="J356" s="49"/>
    </row>
    <row r="357" spans="1:10" s="43" customFormat="1">
      <c r="A357" s="48"/>
      <c r="B357" s="49" t="str">
        <f>Data!R347</f>
        <v>MISSING</v>
      </c>
      <c r="C357" s="49" t="str">
        <f>Data!AJ347</f>
        <v>MISSING</v>
      </c>
      <c r="D357" s="43" t="e">
        <f t="shared" si="27"/>
        <v>#VALUE!</v>
      </c>
      <c r="E357" s="43" t="str">
        <f t="shared" si="28"/>
        <v/>
      </c>
      <c r="F357" s="43" t="str">
        <f t="shared" si="29"/>
        <v/>
      </c>
      <c r="G357" s="43" t="str">
        <f t="shared" si="25"/>
        <v/>
      </c>
      <c r="H357" s="43" t="str">
        <f t="shared" si="26"/>
        <v/>
      </c>
      <c r="J357" s="49"/>
    </row>
    <row r="358" spans="1:10" s="43" customFormat="1">
      <c r="A358" s="48"/>
      <c r="B358" s="49" t="str">
        <f>Data!R348</f>
        <v>MISSING</v>
      </c>
      <c r="C358" s="49" t="str">
        <f>Data!AJ348</f>
        <v>MISSING</v>
      </c>
      <c r="D358" s="43" t="e">
        <f t="shared" si="27"/>
        <v>#VALUE!</v>
      </c>
      <c r="E358" s="43" t="str">
        <f t="shared" si="28"/>
        <v/>
      </c>
      <c r="F358" s="43" t="str">
        <f t="shared" si="29"/>
        <v/>
      </c>
      <c r="G358" s="43" t="str">
        <f t="shared" si="25"/>
        <v/>
      </c>
      <c r="H358" s="43" t="str">
        <f t="shared" si="26"/>
        <v/>
      </c>
      <c r="J358" s="49"/>
    </row>
    <row r="359" spans="1:10" s="43" customFormat="1">
      <c r="A359" s="48"/>
      <c r="B359" s="49" t="str">
        <f>Data!R349</f>
        <v>MISSING</v>
      </c>
      <c r="C359" s="49" t="str">
        <f>Data!AJ349</f>
        <v>MISSING</v>
      </c>
      <c r="D359" s="43" t="e">
        <f t="shared" si="27"/>
        <v>#VALUE!</v>
      </c>
      <c r="E359" s="43" t="str">
        <f t="shared" si="28"/>
        <v/>
      </c>
      <c r="F359" s="43" t="str">
        <f t="shared" si="29"/>
        <v/>
      </c>
      <c r="G359" s="43" t="str">
        <f t="shared" si="25"/>
        <v/>
      </c>
      <c r="H359" s="43" t="str">
        <f t="shared" si="26"/>
        <v/>
      </c>
      <c r="J359" s="49"/>
    </row>
    <row r="360" spans="1:10" s="43" customFormat="1">
      <c r="A360" s="48"/>
      <c r="B360" s="49" t="str">
        <f>Data!R350</f>
        <v>MISSING</v>
      </c>
      <c r="C360" s="49" t="str">
        <f>Data!AJ350</f>
        <v>MISSING</v>
      </c>
      <c r="D360" s="43" t="e">
        <f t="shared" si="27"/>
        <v>#VALUE!</v>
      </c>
      <c r="E360" s="43" t="str">
        <f t="shared" si="28"/>
        <v/>
      </c>
      <c r="F360" s="43" t="str">
        <f t="shared" si="29"/>
        <v/>
      </c>
      <c r="G360" s="43" t="str">
        <f t="shared" si="25"/>
        <v/>
      </c>
      <c r="H360" s="43" t="str">
        <f t="shared" si="26"/>
        <v/>
      </c>
      <c r="J360" s="49"/>
    </row>
    <row r="361" spans="1:10" s="43" customFormat="1">
      <c r="A361" s="48"/>
      <c r="B361" s="49" t="str">
        <f>Data!R351</f>
        <v>MISSING</v>
      </c>
      <c r="C361" s="49" t="str">
        <f>Data!AJ351</f>
        <v>MISSING</v>
      </c>
      <c r="D361" s="43" t="e">
        <f t="shared" si="27"/>
        <v>#VALUE!</v>
      </c>
      <c r="E361" s="43" t="str">
        <f t="shared" si="28"/>
        <v/>
      </c>
      <c r="F361" s="43" t="str">
        <f t="shared" si="29"/>
        <v/>
      </c>
      <c r="G361" s="43" t="str">
        <f t="shared" si="25"/>
        <v/>
      </c>
      <c r="H361" s="43" t="str">
        <f t="shared" si="26"/>
        <v/>
      </c>
      <c r="J361" s="49"/>
    </row>
    <row r="362" spans="1:10" s="43" customFormat="1">
      <c r="A362" s="48"/>
      <c r="B362" s="49" t="str">
        <f>Data!R352</f>
        <v>MISSING</v>
      </c>
      <c r="C362" s="49" t="str">
        <f>Data!AJ352</f>
        <v>MISSING</v>
      </c>
      <c r="D362" s="43" t="e">
        <f t="shared" si="27"/>
        <v>#VALUE!</v>
      </c>
      <c r="E362" s="43" t="str">
        <f t="shared" si="28"/>
        <v/>
      </c>
      <c r="F362" s="43" t="str">
        <f t="shared" si="29"/>
        <v/>
      </c>
      <c r="G362" s="43" t="str">
        <f t="shared" si="25"/>
        <v/>
      </c>
      <c r="H362" s="43" t="str">
        <f t="shared" si="26"/>
        <v/>
      </c>
      <c r="J362" s="49"/>
    </row>
    <row r="363" spans="1:10" s="43" customFormat="1">
      <c r="A363" s="48"/>
      <c r="B363" s="49" t="str">
        <f>Data!R353</f>
        <v>MISSING</v>
      </c>
      <c r="C363" s="49" t="str">
        <f>Data!AJ353</f>
        <v>MISSING</v>
      </c>
      <c r="D363" s="43" t="e">
        <f t="shared" si="27"/>
        <v>#VALUE!</v>
      </c>
      <c r="E363" s="43" t="str">
        <f t="shared" si="28"/>
        <v/>
      </c>
      <c r="F363" s="43" t="str">
        <f t="shared" si="29"/>
        <v/>
      </c>
      <c r="G363" s="43" t="str">
        <f t="shared" si="25"/>
        <v/>
      </c>
      <c r="H363" s="43" t="str">
        <f t="shared" si="26"/>
        <v/>
      </c>
      <c r="J363" s="49"/>
    </row>
    <row r="364" spans="1:10" s="43" customFormat="1">
      <c r="A364" s="48"/>
      <c r="B364" s="49" t="str">
        <f>Data!R354</f>
        <v>MISSING</v>
      </c>
      <c r="C364" s="49" t="str">
        <f>Data!AJ354</f>
        <v>MISSING</v>
      </c>
      <c r="D364" s="43" t="e">
        <f t="shared" si="27"/>
        <v>#VALUE!</v>
      </c>
      <c r="E364" s="43" t="str">
        <f t="shared" si="28"/>
        <v/>
      </c>
      <c r="F364" s="43" t="str">
        <f t="shared" si="29"/>
        <v/>
      </c>
      <c r="G364" s="43" t="str">
        <f t="shared" si="25"/>
        <v/>
      </c>
      <c r="H364" s="43" t="str">
        <f t="shared" si="26"/>
        <v/>
      </c>
      <c r="J364" s="49"/>
    </row>
    <row r="365" spans="1:10" s="43" customFormat="1">
      <c r="A365" s="48"/>
      <c r="B365" s="49" t="str">
        <f>Data!R355</f>
        <v>MISSING</v>
      </c>
      <c r="C365" s="49" t="str">
        <f>Data!AJ355</f>
        <v>MISSING</v>
      </c>
      <c r="D365" s="43" t="e">
        <f t="shared" si="27"/>
        <v>#VALUE!</v>
      </c>
      <c r="E365" s="43" t="str">
        <f t="shared" si="28"/>
        <v/>
      </c>
      <c r="F365" s="43" t="str">
        <f t="shared" si="29"/>
        <v/>
      </c>
      <c r="G365" s="43" t="str">
        <f t="shared" si="25"/>
        <v/>
      </c>
      <c r="H365" s="43" t="str">
        <f t="shared" si="26"/>
        <v/>
      </c>
      <c r="J365" s="49"/>
    </row>
    <row r="366" spans="1:10" s="43" customFormat="1">
      <c r="A366" s="48"/>
      <c r="B366" s="49" t="str">
        <f>Data!R356</f>
        <v>MISSING</v>
      </c>
      <c r="C366" s="49" t="str">
        <f>Data!AJ356</f>
        <v>MISSING</v>
      </c>
      <c r="D366" s="43" t="e">
        <f t="shared" si="27"/>
        <v>#VALUE!</v>
      </c>
      <c r="E366" s="43" t="str">
        <f t="shared" si="28"/>
        <v/>
      </c>
      <c r="F366" s="43" t="str">
        <f t="shared" si="29"/>
        <v/>
      </c>
      <c r="G366" s="43" t="str">
        <f t="shared" si="25"/>
        <v/>
      </c>
      <c r="H366" s="43" t="str">
        <f t="shared" si="26"/>
        <v/>
      </c>
      <c r="J366" s="49"/>
    </row>
    <row r="367" spans="1:10" s="43" customFormat="1">
      <c r="A367" s="48"/>
      <c r="B367" s="49" t="str">
        <f>Data!R357</f>
        <v>MISSING</v>
      </c>
      <c r="C367" s="49" t="str">
        <f>Data!AJ357</f>
        <v>MISSING</v>
      </c>
      <c r="D367" s="43" t="e">
        <f t="shared" si="27"/>
        <v>#VALUE!</v>
      </c>
      <c r="E367" s="43" t="str">
        <f t="shared" si="28"/>
        <v/>
      </c>
      <c r="F367" s="43" t="str">
        <f t="shared" si="29"/>
        <v/>
      </c>
      <c r="G367" s="43" t="str">
        <f t="shared" si="25"/>
        <v/>
      </c>
      <c r="H367" s="43" t="str">
        <f t="shared" si="26"/>
        <v/>
      </c>
      <c r="J367" s="49"/>
    </row>
    <row r="368" spans="1:10" s="43" customFormat="1">
      <c r="A368" s="48"/>
      <c r="B368" s="49" t="str">
        <f>Data!R358</f>
        <v>MISSING</v>
      </c>
      <c r="C368" s="49" t="str">
        <f>Data!AJ358</f>
        <v>MISSING</v>
      </c>
      <c r="D368" s="43" t="e">
        <f t="shared" si="27"/>
        <v>#VALUE!</v>
      </c>
      <c r="E368" s="43" t="str">
        <f t="shared" si="28"/>
        <v/>
      </c>
      <c r="F368" s="43" t="str">
        <f t="shared" si="29"/>
        <v/>
      </c>
      <c r="G368" s="43" t="str">
        <f t="shared" si="25"/>
        <v/>
      </c>
      <c r="H368" s="43" t="str">
        <f t="shared" si="26"/>
        <v/>
      </c>
      <c r="J368" s="49"/>
    </row>
    <row r="369" spans="1:10" s="43" customFormat="1">
      <c r="A369" s="48"/>
      <c r="B369" s="49" t="str">
        <f>Data!R359</f>
        <v>MISSING</v>
      </c>
      <c r="C369" s="49" t="str">
        <f>Data!AJ359</f>
        <v>MISSING</v>
      </c>
      <c r="D369" s="43" t="e">
        <f t="shared" si="27"/>
        <v>#VALUE!</v>
      </c>
      <c r="E369" s="43" t="str">
        <f t="shared" si="28"/>
        <v/>
      </c>
      <c r="F369" s="43" t="str">
        <f t="shared" si="29"/>
        <v/>
      </c>
      <c r="G369" s="43" t="str">
        <f t="shared" si="25"/>
        <v/>
      </c>
      <c r="H369" s="43" t="str">
        <f t="shared" si="26"/>
        <v/>
      </c>
      <c r="J369" s="49"/>
    </row>
    <row r="370" spans="1:10" s="43" customFormat="1">
      <c r="A370" s="48"/>
      <c r="B370" s="49" t="str">
        <f>Data!R360</f>
        <v>MISSING</v>
      </c>
      <c r="C370" s="49" t="str">
        <f>Data!AJ360</f>
        <v>MISSING</v>
      </c>
      <c r="D370" s="43" t="e">
        <f t="shared" si="27"/>
        <v>#VALUE!</v>
      </c>
      <c r="E370" s="43" t="str">
        <f t="shared" si="28"/>
        <v/>
      </c>
      <c r="F370" s="43" t="str">
        <f t="shared" si="29"/>
        <v/>
      </c>
      <c r="G370" s="43" t="str">
        <f t="shared" si="25"/>
        <v/>
      </c>
      <c r="H370" s="43" t="str">
        <f t="shared" si="26"/>
        <v/>
      </c>
      <c r="J370" s="49"/>
    </row>
    <row r="371" spans="1:10" s="43" customFormat="1">
      <c r="A371" s="48"/>
      <c r="B371" s="49" t="str">
        <f>Data!R361</f>
        <v>MISSING</v>
      </c>
      <c r="C371" s="49" t="str">
        <f>Data!AJ361</f>
        <v>MISSING</v>
      </c>
      <c r="D371" s="43" t="e">
        <f t="shared" si="27"/>
        <v>#VALUE!</v>
      </c>
      <c r="E371" s="43" t="str">
        <f t="shared" si="28"/>
        <v/>
      </c>
      <c r="F371" s="43" t="str">
        <f t="shared" si="29"/>
        <v/>
      </c>
      <c r="G371" s="43" t="str">
        <f t="shared" si="25"/>
        <v/>
      </c>
      <c r="H371" s="43" t="str">
        <f t="shared" si="26"/>
        <v/>
      </c>
      <c r="J371" s="49"/>
    </row>
    <row r="372" spans="1:10" s="43" customFormat="1">
      <c r="A372" s="48"/>
      <c r="B372" s="49" t="str">
        <f>Data!R362</f>
        <v>MISSING</v>
      </c>
      <c r="C372" s="49" t="str">
        <f>Data!AJ362</f>
        <v>MISSING</v>
      </c>
      <c r="D372" s="43" t="e">
        <f t="shared" si="27"/>
        <v>#VALUE!</v>
      </c>
      <c r="E372" s="43" t="str">
        <f t="shared" si="28"/>
        <v/>
      </c>
      <c r="F372" s="43" t="str">
        <f t="shared" si="29"/>
        <v/>
      </c>
      <c r="G372" s="43" t="str">
        <f t="shared" si="25"/>
        <v/>
      </c>
      <c r="H372" s="43" t="str">
        <f t="shared" si="26"/>
        <v/>
      </c>
      <c r="J372" s="49"/>
    </row>
    <row r="373" spans="1:10" s="43" customFormat="1">
      <c r="A373" s="48"/>
      <c r="B373" s="49" t="str">
        <f>Data!R363</f>
        <v>MISSING</v>
      </c>
      <c r="C373" s="49" t="str">
        <f>Data!AJ363</f>
        <v>MISSING</v>
      </c>
      <c r="D373" s="43" t="e">
        <f t="shared" si="27"/>
        <v>#VALUE!</v>
      </c>
      <c r="E373" s="43" t="str">
        <f t="shared" si="28"/>
        <v/>
      </c>
      <c r="F373" s="43" t="str">
        <f t="shared" si="29"/>
        <v/>
      </c>
      <c r="G373" s="43" t="str">
        <f t="shared" si="25"/>
        <v/>
      </c>
      <c r="H373" s="43" t="str">
        <f t="shared" si="26"/>
        <v/>
      </c>
      <c r="J373" s="49"/>
    </row>
    <row r="374" spans="1:10" s="43" customFormat="1">
      <c r="A374" s="48"/>
      <c r="B374" s="49" t="str">
        <f>Data!R364</f>
        <v>MISSING</v>
      </c>
      <c r="C374" s="49" t="str">
        <f>Data!AJ364</f>
        <v>MISSING</v>
      </c>
      <c r="D374" s="43" t="e">
        <f t="shared" si="27"/>
        <v>#VALUE!</v>
      </c>
      <c r="E374" s="43" t="str">
        <f t="shared" si="28"/>
        <v/>
      </c>
      <c r="F374" s="43" t="str">
        <f t="shared" si="29"/>
        <v/>
      </c>
      <c r="G374" s="43" t="str">
        <f t="shared" si="25"/>
        <v/>
      </c>
      <c r="H374" s="43" t="str">
        <f t="shared" si="26"/>
        <v/>
      </c>
      <c r="J374" s="49"/>
    </row>
    <row r="375" spans="1:10" s="43" customFormat="1">
      <c r="A375" s="48"/>
      <c r="B375" s="49" t="str">
        <f>Data!R365</f>
        <v>MISSING</v>
      </c>
      <c r="C375" s="49" t="str">
        <f>Data!AJ365</f>
        <v>MISSING</v>
      </c>
      <c r="D375" s="43" t="e">
        <f t="shared" si="27"/>
        <v>#VALUE!</v>
      </c>
      <c r="E375" s="43" t="str">
        <f t="shared" si="28"/>
        <v/>
      </c>
      <c r="F375" s="43" t="str">
        <f t="shared" si="29"/>
        <v/>
      </c>
      <c r="G375" s="43" t="str">
        <f t="shared" si="25"/>
        <v/>
      </c>
      <c r="H375" s="43" t="str">
        <f t="shared" si="26"/>
        <v/>
      </c>
      <c r="J375" s="49"/>
    </row>
    <row r="376" spans="1:10" s="43" customFormat="1">
      <c r="A376" s="48"/>
      <c r="B376" s="49" t="str">
        <f>Data!R366</f>
        <v>MISSING</v>
      </c>
      <c r="C376" s="49" t="str">
        <f>Data!AJ366</f>
        <v>MISSING</v>
      </c>
      <c r="D376" s="43" t="e">
        <f t="shared" si="27"/>
        <v>#VALUE!</v>
      </c>
      <c r="E376" s="43" t="str">
        <f t="shared" si="28"/>
        <v/>
      </c>
      <c r="F376" s="43" t="str">
        <f t="shared" si="29"/>
        <v/>
      </c>
      <c r="G376" s="43" t="str">
        <f t="shared" si="25"/>
        <v/>
      </c>
      <c r="H376" s="43" t="str">
        <f t="shared" si="26"/>
        <v/>
      </c>
      <c r="J376" s="49"/>
    </row>
    <row r="377" spans="1:10" s="43" customFormat="1">
      <c r="A377" s="48"/>
      <c r="B377" s="49" t="str">
        <f>Data!R367</f>
        <v>MISSING</v>
      </c>
      <c r="C377" s="49" t="str">
        <f>Data!AJ367</f>
        <v>MISSING</v>
      </c>
      <c r="D377" s="43" t="e">
        <f t="shared" si="27"/>
        <v>#VALUE!</v>
      </c>
      <c r="E377" s="43" t="str">
        <f t="shared" si="28"/>
        <v/>
      </c>
      <c r="F377" s="43" t="str">
        <f t="shared" si="29"/>
        <v/>
      </c>
      <c r="G377" s="43" t="str">
        <f t="shared" si="25"/>
        <v/>
      </c>
      <c r="H377" s="43" t="str">
        <f t="shared" si="26"/>
        <v/>
      </c>
      <c r="J377" s="49"/>
    </row>
    <row r="378" spans="1:10" s="43" customFormat="1">
      <c r="A378" s="48"/>
      <c r="B378" s="49" t="str">
        <f>Data!R368</f>
        <v>MISSING</v>
      </c>
      <c r="C378" s="49" t="str">
        <f>Data!AJ368</f>
        <v>MISSING</v>
      </c>
      <c r="D378" s="43" t="e">
        <f t="shared" si="27"/>
        <v>#VALUE!</v>
      </c>
      <c r="E378" s="43" t="str">
        <f t="shared" si="28"/>
        <v/>
      </c>
      <c r="F378" s="43" t="str">
        <f t="shared" si="29"/>
        <v/>
      </c>
      <c r="G378" s="43" t="str">
        <f t="shared" si="25"/>
        <v/>
      </c>
      <c r="H378" s="43" t="str">
        <f t="shared" si="26"/>
        <v/>
      </c>
      <c r="J378" s="49"/>
    </row>
    <row r="379" spans="1:10" s="43" customFormat="1">
      <c r="A379" s="48"/>
      <c r="B379" s="49" t="str">
        <f>Data!R369</f>
        <v>MISSING</v>
      </c>
      <c r="C379" s="49" t="str">
        <f>Data!AJ369</f>
        <v>MISSING</v>
      </c>
      <c r="D379" s="43" t="e">
        <f t="shared" si="27"/>
        <v>#VALUE!</v>
      </c>
      <c r="E379" s="43" t="str">
        <f t="shared" si="28"/>
        <v/>
      </c>
      <c r="F379" s="43" t="str">
        <f t="shared" si="29"/>
        <v/>
      </c>
      <c r="G379" s="43" t="str">
        <f t="shared" si="25"/>
        <v/>
      </c>
      <c r="H379" s="43" t="str">
        <f t="shared" si="26"/>
        <v/>
      </c>
      <c r="J379" s="49"/>
    </row>
    <row r="380" spans="1:10" s="43" customFormat="1">
      <c r="A380" s="48"/>
      <c r="B380" s="49" t="str">
        <f>Data!R370</f>
        <v>MISSING</v>
      </c>
      <c r="C380" s="49" t="str">
        <f>Data!AJ370</f>
        <v>MISSING</v>
      </c>
      <c r="D380" s="43" t="e">
        <f t="shared" si="27"/>
        <v>#VALUE!</v>
      </c>
      <c r="E380" s="43" t="str">
        <f t="shared" si="28"/>
        <v/>
      </c>
      <c r="F380" s="43" t="str">
        <f t="shared" si="29"/>
        <v/>
      </c>
      <c r="G380" s="43" t="str">
        <f t="shared" si="25"/>
        <v/>
      </c>
      <c r="H380" s="43" t="str">
        <f t="shared" si="26"/>
        <v/>
      </c>
      <c r="J380" s="49"/>
    </row>
    <row r="381" spans="1:10" s="43" customFormat="1">
      <c r="A381" s="48"/>
      <c r="B381" s="49" t="str">
        <f>Data!R371</f>
        <v>MISSING</v>
      </c>
      <c r="C381" s="49" t="str">
        <f>Data!AJ371</f>
        <v>MISSING</v>
      </c>
      <c r="D381" s="43" t="e">
        <f t="shared" si="27"/>
        <v>#VALUE!</v>
      </c>
      <c r="E381" s="43" t="str">
        <f t="shared" si="28"/>
        <v/>
      </c>
      <c r="F381" s="43" t="str">
        <f t="shared" si="29"/>
        <v/>
      </c>
      <c r="G381" s="43" t="str">
        <f t="shared" si="25"/>
        <v/>
      </c>
      <c r="H381" s="43" t="str">
        <f t="shared" si="26"/>
        <v/>
      </c>
      <c r="J381" s="49"/>
    </row>
    <row r="382" spans="1:10" s="43" customFormat="1">
      <c r="A382" s="48"/>
      <c r="B382" s="49" t="str">
        <f>Data!R372</f>
        <v>MISSING</v>
      </c>
      <c r="C382" s="49" t="str">
        <f>Data!AJ372</f>
        <v>MISSING</v>
      </c>
      <c r="D382" s="43" t="e">
        <f t="shared" si="27"/>
        <v>#VALUE!</v>
      </c>
      <c r="E382" s="43" t="str">
        <f t="shared" si="28"/>
        <v/>
      </c>
      <c r="F382" s="43" t="str">
        <f t="shared" si="29"/>
        <v/>
      </c>
      <c r="G382" s="43" t="str">
        <f t="shared" si="25"/>
        <v/>
      </c>
      <c r="H382" s="43" t="str">
        <f t="shared" si="26"/>
        <v/>
      </c>
      <c r="J382" s="49"/>
    </row>
    <row r="383" spans="1:10" s="43" customFormat="1">
      <c r="A383" s="48"/>
      <c r="B383" s="49" t="str">
        <f>Data!R373</f>
        <v>MISSING</v>
      </c>
      <c r="C383" s="49" t="str">
        <f>Data!AJ373</f>
        <v>MISSING</v>
      </c>
      <c r="D383" s="43" t="e">
        <f t="shared" si="27"/>
        <v>#VALUE!</v>
      </c>
      <c r="E383" s="43" t="str">
        <f t="shared" si="28"/>
        <v/>
      </c>
      <c r="F383" s="43" t="str">
        <f t="shared" si="29"/>
        <v/>
      </c>
      <c r="G383" s="43" t="str">
        <f t="shared" si="25"/>
        <v/>
      </c>
      <c r="H383" s="43" t="str">
        <f t="shared" si="26"/>
        <v/>
      </c>
      <c r="J383" s="49"/>
    </row>
    <row r="384" spans="1:10" s="43" customFormat="1">
      <c r="A384" s="48"/>
      <c r="B384" s="49" t="str">
        <f>Data!R374</f>
        <v>MISSING</v>
      </c>
      <c r="C384" s="49" t="str">
        <f>Data!AJ374</f>
        <v>MISSING</v>
      </c>
      <c r="D384" s="43" t="e">
        <f t="shared" si="27"/>
        <v>#VALUE!</v>
      </c>
      <c r="E384" s="43" t="str">
        <f t="shared" si="28"/>
        <v/>
      </c>
      <c r="F384" s="43" t="str">
        <f t="shared" si="29"/>
        <v/>
      </c>
      <c r="G384" s="43" t="str">
        <f t="shared" si="25"/>
        <v/>
      </c>
      <c r="H384" s="43" t="str">
        <f t="shared" si="26"/>
        <v/>
      </c>
      <c r="J384" s="49"/>
    </row>
    <row r="385" spans="1:10" s="43" customFormat="1">
      <c r="A385" s="48"/>
      <c r="B385" s="49" t="str">
        <f>Data!R375</f>
        <v>MISSING</v>
      </c>
      <c r="C385" s="49" t="str">
        <f>Data!AJ375</f>
        <v>MISSING</v>
      </c>
      <c r="D385" s="43" t="e">
        <f t="shared" si="27"/>
        <v>#VALUE!</v>
      </c>
      <c r="E385" s="43" t="str">
        <f t="shared" si="28"/>
        <v/>
      </c>
      <c r="F385" s="43" t="str">
        <f t="shared" si="29"/>
        <v/>
      </c>
      <c r="G385" s="43" t="str">
        <f t="shared" si="25"/>
        <v/>
      </c>
      <c r="H385" s="43" t="str">
        <f t="shared" si="26"/>
        <v/>
      </c>
      <c r="J385" s="49"/>
    </row>
    <row r="386" spans="1:10" s="43" customFormat="1">
      <c r="A386" s="48"/>
      <c r="B386" s="49" t="str">
        <f>Data!R376</f>
        <v>MISSING</v>
      </c>
      <c r="C386" s="49" t="str">
        <f>Data!AJ376</f>
        <v>MISSING</v>
      </c>
      <c r="D386" s="43" t="e">
        <f t="shared" si="27"/>
        <v>#VALUE!</v>
      </c>
      <c r="E386" s="43" t="str">
        <f t="shared" si="28"/>
        <v/>
      </c>
      <c r="F386" s="43" t="str">
        <f t="shared" si="29"/>
        <v/>
      </c>
      <c r="G386" s="43" t="str">
        <f t="shared" si="25"/>
        <v/>
      </c>
      <c r="H386" s="43" t="str">
        <f t="shared" si="26"/>
        <v/>
      </c>
      <c r="J386" s="49"/>
    </row>
    <row r="387" spans="1:10" s="43" customFormat="1">
      <c r="A387" s="48"/>
      <c r="B387" s="49" t="str">
        <f>Data!R377</f>
        <v>MISSING</v>
      </c>
      <c r="C387" s="49" t="str">
        <f>Data!AJ377</f>
        <v>MISSING</v>
      </c>
      <c r="D387" s="43" t="e">
        <f t="shared" si="27"/>
        <v>#VALUE!</v>
      </c>
      <c r="E387" s="43" t="str">
        <f t="shared" si="28"/>
        <v/>
      </c>
      <c r="F387" s="43" t="str">
        <f t="shared" si="29"/>
        <v/>
      </c>
      <c r="G387" s="43" t="str">
        <f t="shared" si="25"/>
        <v/>
      </c>
      <c r="H387" s="43" t="str">
        <f t="shared" si="26"/>
        <v/>
      </c>
      <c r="J387" s="49"/>
    </row>
    <row r="388" spans="1:10" s="43" customFormat="1">
      <c r="A388" s="48"/>
      <c r="B388" s="49" t="str">
        <f>Data!R378</f>
        <v>MISSING</v>
      </c>
      <c r="C388" s="49" t="str">
        <f>Data!AJ378</f>
        <v>MISSING</v>
      </c>
      <c r="D388" s="43" t="e">
        <f t="shared" si="27"/>
        <v>#VALUE!</v>
      </c>
      <c r="E388" s="43" t="str">
        <f t="shared" si="28"/>
        <v/>
      </c>
      <c r="F388" s="43" t="str">
        <f t="shared" si="29"/>
        <v/>
      </c>
      <c r="G388" s="43" t="str">
        <f t="shared" si="25"/>
        <v/>
      </c>
      <c r="H388" s="43" t="str">
        <f t="shared" si="26"/>
        <v/>
      </c>
      <c r="J388" s="49"/>
    </row>
    <row r="389" spans="1:10" s="43" customFormat="1">
      <c r="A389" s="48"/>
      <c r="B389" s="49" t="str">
        <f>Data!R379</f>
        <v>MISSING</v>
      </c>
      <c r="C389" s="49" t="str">
        <f>Data!AJ379</f>
        <v>MISSING</v>
      </c>
      <c r="D389" s="43" t="e">
        <f t="shared" si="27"/>
        <v>#VALUE!</v>
      </c>
      <c r="E389" s="43" t="str">
        <f t="shared" si="28"/>
        <v/>
      </c>
      <c r="F389" s="43" t="str">
        <f t="shared" si="29"/>
        <v/>
      </c>
      <c r="G389" s="43" t="str">
        <f t="shared" si="25"/>
        <v/>
      </c>
      <c r="H389" s="43" t="str">
        <f t="shared" si="26"/>
        <v/>
      </c>
      <c r="J389" s="49"/>
    </row>
    <row r="390" spans="1:10" s="43" customFormat="1">
      <c r="A390" s="48"/>
      <c r="B390" s="49" t="str">
        <f>Data!R380</f>
        <v>MISSING</v>
      </c>
      <c r="C390" s="49" t="str">
        <f>Data!AJ380</f>
        <v>MISSING</v>
      </c>
      <c r="D390" s="43" t="e">
        <f t="shared" si="27"/>
        <v>#VALUE!</v>
      </c>
      <c r="E390" s="43" t="str">
        <f t="shared" si="28"/>
        <v/>
      </c>
      <c r="F390" s="43" t="str">
        <f t="shared" si="29"/>
        <v/>
      </c>
      <c r="G390" s="43" t="str">
        <f t="shared" si="25"/>
        <v/>
      </c>
      <c r="H390" s="43" t="str">
        <f t="shared" si="26"/>
        <v/>
      </c>
      <c r="J390" s="49"/>
    </row>
    <row r="391" spans="1:10" s="43" customFormat="1">
      <c r="A391" s="48"/>
      <c r="B391" s="49" t="str">
        <f>Data!R381</f>
        <v>MISSING</v>
      </c>
      <c r="C391" s="49" t="str">
        <f>Data!AJ381</f>
        <v>MISSING</v>
      </c>
      <c r="D391" s="43" t="e">
        <f t="shared" si="27"/>
        <v>#VALUE!</v>
      </c>
      <c r="E391" s="43" t="str">
        <f t="shared" si="28"/>
        <v/>
      </c>
      <c r="F391" s="43" t="str">
        <f t="shared" si="29"/>
        <v/>
      </c>
      <c r="G391" s="43" t="str">
        <f t="shared" si="25"/>
        <v/>
      </c>
      <c r="H391" s="43" t="str">
        <f t="shared" si="26"/>
        <v/>
      </c>
      <c r="J391" s="49"/>
    </row>
    <row r="392" spans="1:10" s="43" customFormat="1">
      <c r="A392" s="48"/>
      <c r="B392" s="49" t="str">
        <f>Data!R382</f>
        <v>MISSING</v>
      </c>
      <c r="C392" s="49" t="str">
        <f>Data!AJ382</f>
        <v>MISSING</v>
      </c>
      <c r="D392" s="43" t="e">
        <f t="shared" si="27"/>
        <v>#VALUE!</v>
      </c>
      <c r="E392" s="43" t="str">
        <f t="shared" si="28"/>
        <v/>
      </c>
      <c r="F392" s="43" t="str">
        <f t="shared" si="29"/>
        <v/>
      </c>
      <c r="G392" s="43" t="str">
        <f t="shared" si="25"/>
        <v/>
      </c>
      <c r="H392" s="43" t="str">
        <f t="shared" si="26"/>
        <v/>
      </c>
      <c r="J392" s="49"/>
    </row>
    <row r="393" spans="1:10" s="43" customFormat="1">
      <c r="A393" s="48"/>
      <c r="B393" s="49" t="str">
        <f>Data!R383</f>
        <v>MISSING</v>
      </c>
      <c r="C393" s="49" t="str">
        <f>Data!AJ383</f>
        <v>MISSING</v>
      </c>
      <c r="D393" s="43" t="e">
        <f t="shared" si="27"/>
        <v>#VALUE!</v>
      </c>
      <c r="E393" s="43" t="str">
        <f t="shared" si="28"/>
        <v/>
      </c>
      <c r="F393" s="43" t="str">
        <f t="shared" si="29"/>
        <v/>
      </c>
      <c r="G393" s="43" t="str">
        <f t="shared" si="25"/>
        <v/>
      </c>
      <c r="H393" s="43" t="str">
        <f t="shared" si="26"/>
        <v/>
      </c>
      <c r="J393" s="49"/>
    </row>
    <row r="394" spans="1:10" s="43" customFormat="1">
      <c r="A394" s="48"/>
      <c r="B394" s="49" t="str">
        <f>Data!R384</f>
        <v>MISSING</v>
      </c>
      <c r="C394" s="49" t="str">
        <f>Data!AJ384</f>
        <v>MISSING</v>
      </c>
      <c r="D394" s="43" t="e">
        <f t="shared" si="27"/>
        <v>#VALUE!</v>
      </c>
      <c r="E394" s="43" t="str">
        <f t="shared" si="28"/>
        <v/>
      </c>
      <c r="F394" s="43" t="str">
        <f t="shared" si="29"/>
        <v/>
      </c>
      <c r="G394" s="43" t="str">
        <f t="shared" si="25"/>
        <v/>
      </c>
      <c r="H394" s="43" t="str">
        <f t="shared" si="26"/>
        <v/>
      </c>
      <c r="J394" s="49"/>
    </row>
    <row r="395" spans="1:10" s="43" customFormat="1">
      <c r="A395" s="48"/>
      <c r="B395" s="49" t="str">
        <f>Data!R385</f>
        <v>MISSING</v>
      </c>
      <c r="C395" s="49" t="str">
        <f>Data!AJ385</f>
        <v>MISSING</v>
      </c>
      <c r="D395" s="43" t="e">
        <f t="shared" si="27"/>
        <v>#VALUE!</v>
      </c>
      <c r="E395" s="43" t="str">
        <f t="shared" si="28"/>
        <v/>
      </c>
      <c r="F395" s="43" t="str">
        <f t="shared" si="29"/>
        <v/>
      </c>
      <c r="G395" s="43" t="str">
        <f t="shared" si="25"/>
        <v/>
      </c>
      <c r="H395" s="43" t="str">
        <f t="shared" si="26"/>
        <v/>
      </c>
      <c r="J395" s="49"/>
    </row>
    <row r="396" spans="1:10" s="43" customFormat="1">
      <c r="A396" s="48"/>
      <c r="B396" s="49" t="str">
        <f>Data!R386</f>
        <v>MISSING</v>
      </c>
      <c r="C396" s="49" t="str">
        <f>Data!AJ386</f>
        <v>MISSING</v>
      </c>
      <c r="D396" s="43" t="e">
        <f t="shared" si="27"/>
        <v>#VALUE!</v>
      </c>
      <c r="E396" s="43" t="str">
        <f t="shared" si="28"/>
        <v/>
      </c>
      <c r="F396" s="43" t="str">
        <f t="shared" si="29"/>
        <v/>
      </c>
      <c r="G396" s="43" t="str">
        <f t="shared" si="25"/>
        <v/>
      </c>
      <c r="H396" s="43" t="str">
        <f t="shared" si="26"/>
        <v/>
      </c>
      <c r="J396" s="49"/>
    </row>
    <row r="397" spans="1:10" s="43" customFormat="1">
      <c r="A397" s="48"/>
      <c r="B397" s="49" t="str">
        <f>Data!R387</f>
        <v>MISSING</v>
      </c>
      <c r="C397" s="49" t="str">
        <f>Data!AJ387</f>
        <v>MISSING</v>
      </c>
      <c r="D397" s="43" t="e">
        <f t="shared" si="27"/>
        <v>#VALUE!</v>
      </c>
      <c r="E397" s="43" t="str">
        <f t="shared" si="28"/>
        <v/>
      </c>
      <c r="F397" s="43" t="str">
        <f t="shared" si="29"/>
        <v/>
      </c>
      <c r="G397" s="43" t="str">
        <f t="shared" ref="G397:G460" si="30">IF(B397&gt;C397,F397,"")</f>
        <v/>
      </c>
      <c r="H397" s="43" t="str">
        <f t="shared" ref="H397:H460" si="31">IF(B397&lt;C397,F397,"")</f>
        <v/>
      </c>
      <c r="J397" s="49"/>
    </row>
    <row r="398" spans="1:10" s="43" customFormat="1">
      <c r="A398" s="48"/>
      <c r="B398" s="49" t="str">
        <f>Data!R388</f>
        <v>MISSING</v>
      </c>
      <c r="C398" s="49" t="str">
        <f>Data!AJ388</f>
        <v>MISSING</v>
      </c>
      <c r="D398" s="43" t="e">
        <f t="shared" ref="D398:D411" si="32">C398-B398</f>
        <v>#VALUE!</v>
      </c>
      <c r="E398" s="43" t="str">
        <f t="shared" ref="E398:E461" si="33">IF(AND(COUNT(B398:C398)=2,B398&lt;&gt;C398),ABS(B398-C398),"")</f>
        <v/>
      </c>
      <c r="F398" s="43" t="str">
        <f t="shared" ref="F398:F461" si="34">IF(ISNUMBER(E398),AVERAGE(RANK(E398, E$13:E$1012, 1), 1+COUNT(E$13:E$1012)-RANK(E398, E$13:E$1012, 0)),"")</f>
        <v/>
      </c>
      <c r="G398" s="43" t="str">
        <f t="shared" si="30"/>
        <v/>
      </c>
      <c r="H398" s="43" t="str">
        <f t="shared" si="31"/>
        <v/>
      </c>
      <c r="J398" s="49"/>
    </row>
    <row r="399" spans="1:10" s="43" customFormat="1">
      <c r="A399" s="48"/>
      <c r="B399" s="49" t="str">
        <f>Data!R389</f>
        <v>MISSING</v>
      </c>
      <c r="C399" s="49" t="str">
        <f>Data!AJ389</f>
        <v>MISSING</v>
      </c>
      <c r="D399" s="43" t="e">
        <f t="shared" si="32"/>
        <v>#VALUE!</v>
      </c>
      <c r="E399" s="43" t="str">
        <f t="shared" si="33"/>
        <v/>
      </c>
      <c r="F399" s="43" t="str">
        <f t="shared" si="34"/>
        <v/>
      </c>
      <c r="G399" s="43" t="str">
        <f t="shared" si="30"/>
        <v/>
      </c>
      <c r="H399" s="43" t="str">
        <f t="shared" si="31"/>
        <v/>
      </c>
      <c r="J399" s="49"/>
    </row>
    <row r="400" spans="1:10" s="43" customFormat="1">
      <c r="A400" s="48"/>
      <c r="B400" s="49" t="str">
        <f>Data!R390</f>
        <v>MISSING</v>
      </c>
      <c r="C400" s="49" t="str">
        <f>Data!AJ390</f>
        <v>MISSING</v>
      </c>
      <c r="D400" s="43" t="e">
        <f t="shared" si="32"/>
        <v>#VALUE!</v>
      </c>
      <c r="E400" s="43" t="str">
        <f t="shared" si="33"/>
        <v/>
      </c>
      <c r="F400" s="43" t="str">
        <f t="shared" si="34"/>
        <v/>
      </c>
      <c r="G400" s="43" t="str">
        <f t="shared" si="30"/>
        <v/>
      </c>
      <c r="H400" s="43" t="str">
        <f t="shared" si="31"/>
        <v/>
      </c>
      <c r="J400" s="49"/>
    </row>
    <row r="401" spans="1:10" s="43" customFormat="1">
      <c r="A401" s="48"/>
      <c r="B401" s="49" t="str">
        <f>Data!R391</f>
        <v>MISSING</v>
      </c>
      <c r="C401" s="49" t="str">
        <f>Data!AJ391</f>
        <v>MISSING</v>
      </c>
      <c r="D401" s="43" t="e">
        <f t="shared" si="32"/>
        <v>#VALUE!</v>
      </c>
      <c r="E401" s="43" t="str">
        <f t="shared" si="33"/>
        <v/>
      </c>
      <c r="F401" s="43" t="str">
        <f t="shared" si="34"/>
        <v/>
      </c>
      <c r="G401" s="43" t="str">
        <f t="shared" si="30"/>
        <v/>
      </c>
      <c r="H401" s="43" t="str">
        <f t="shared" si="31"/>
        <v/>
      </c>
      <c r="J401" s="49"/>
    </row>
    <row r="402" spans="1:10" s="43" customFormat="1">
      <c r="A402" s="48"/>
      <c r="B402" s="49" t="str">
        <f>Data!R392</f>
        <v>MISSING</v>
      </c>
      <c r="C402" s="49" t="str">
        <f>Data!AJ392</f>
        <v>MISSING</v>
      </c>
      <c r="D402" s="43" t="e">
        <f t="shared" si="32"/>
        <v>#VALUE!</v>
      </c>
      <c r="E402" s="43" t="str">
        <f t="shared" si="33"/>
        <v/>
      </c>
      <c r="F402" s="43" t="str">
        <f t="shared" si="34"/>
        <v/>
      </c>
      <c r="G402" s="43" t="str">
        <f t="shared" si="30"/>
        <v/>
      </c>
      <c r="H402" s="43" t="str">
        <f t="shared" si="31"/>
        <v/>
      </c>
      <c r="J402" s="49"/>
    </row>
    <row r="403" spans="1:10" s="43" customFormat="1">
      <c r="A403" s="48"/>
      <c r="B403" s="49" t="str">
        <f>Data!R393</f>
        <v>MISSING</v>
      </c>
      <c r="C403" s="49" t="str">
        <f>Data!AJ393</f>
        <v>MISSING</v>
      </c>
      <c r="D403" s="43" t="e">
        <f t="shared" si="32"/>
        <v>#VALUE!</v>
      </c>
      <c r="E403" s="43" t="str">
        <f t="shared" si="33"/>
        <v/>
      </c>
      <c r="F403" s="43" t="str">
        <f t="shared" si="34"/>
        <v/>
      </c>
      <c r="G403" s="43" t="str">
        <f t="shared" si="30"/>
        <v/>
      </c>
      <c r="H403" s="43" t="str">
        <f t="shared" si="31"/>
        <v/>
      </c>
      <c r="J403" s="49"/>
    </row>
    <row r="404" spans="1:10" s="43" customFormat="1">
      <c r="A404" s="48"/>
      <c r="B404" s="49" t="str">
        <f>Data!R394</f>
        <v>MISSING</v>
      </c>
      <c r="C404" s="49" t="str">
        <f>Data!AJ394</f>
        <v>MISSING</v>
      </c>
      <c r="D404" s="43" t="e">
        <f t="shared" si="32"/>
        <v>#VALUE!</v>
      </c>
      <c r="E404" s="43" t="str">
        <f t="shared" si="33"/>
        <v/>
      </c>
      <c r="F404" s="43" t="str">
        <f t="shared" si="34"/>
        <v/>
      </c>
      <c r="G404" s="43" t="str">
        <f t="shared" si="30"/>
        <v/>
      </c>
      <c r="H404" s="43" t="str">
        <f t="shared" si="31"/>
        <v/>
      </c>
      <c r="J404" s="49"/>
    </row>
    <row r="405" spans="1:10" s="43" customFormat="1">
      <c r="A405" s="48"/>
      <c r="B405" s="49" t="str">
        <f>Data!R395</f>
        <v>MISSING</v>
      </c>
      <c r="C405" s="49" t="str">
        <f>Data!AJ395</f>
        <v>MISSING</v>
      </c>
      <c r="D405" s="43" t="e">
        <f t="shared" si="32"/>
        <v>#VALUE!</v>
      </c>
      <c r="E405" s="43" t="str">
        <f t="shared" si="33"/>
        <v/>
      </c>
      <c r="F405" s="43" t="str">
        <f t="shared" si="34"/>
        <v/>
      </c>
      <c r="G405" s="43" t="str">
        <f t="shared" si="30"/>
        <v/>
      </c>
      <c r="H405" s="43" t="str">
        <f t="shared" si="31"/>
        <v/>
      </c>
      <c r="J405" s="49"/>
    </row>
    <row r="406" spans="1:10" s="43" customFormat="1">
      <c r="A406" s="48"/>
      <c r="B406" s="49" t="str">
        <f>Data!R396</f>
        <v>MISSING</v>
      </c>
      <c r="C406" s="49" t="str">
        <f>Data!AJ396</f>
        <v>MISSING</v>
      </c>
      <c r="D406" s="43" t="e">
        <f t="shared" si="32"/>
        <v>#VALUE!</v>
      </c>
      <c r="E406" s="43" t="str">
        <f t="shared" si="33"/>
        <v/>
      </c>
      <c r="F406" s="43" t="str">
        <f t="shared" si="34"/>
        <v/>
      </c>
      <c r="G406" s="43" t="str">
        <f t="shared" si="30"/>
        <v/>
      </c>
      <c r="H406" s="43" t="str">
        <f t="shared" si="31"/>
        <v/>
      </c>
      <c r="J406" s="49"/>
    </row>
    <row r="407" spans="1:10" s="43" customFormat="1">
      <c r="A407" s="48"/>
      <c r="B407" s="49" t="str">
        <f>Data!R397</f>
        <v>MISSING</v>
      </c>
      <c r="C407" s="49" t="str">
        <f>Data!AJ397</f>
        <v>MISSING</v>
      </c>
      <c r="D407" s="43" t="e">
        <f t="shared" si="32"/>
        <v>#VALUE!</v>
      </c>
      <c r="E407" s="43" t="str">
        <f t="shared" si="33"/>
        <v/>
      </c>
      <c r="F407" s="43" t="str">
        <f t="shared" si="34"/>
        <v/>
      </c>
      <c r="G407" s="43" t="str">
        <f t="shared" si="30"/>
        <v/>
      </c>
      <c r="H407" s="43" t="str">
        <f t="shared" si="31"/>
        <v/>
      </c>
      <c r="J407" s="49"/>
    </row>
    <row r="408" spans="1:10" s="43" customFormat="1">
      <c r="A408" s="48"/>
      <c r="B408" s="49" t="str">
        <f>Data!R398</f>
        <v>MISSING</v>
      </c>
      <c r="C408" s="49" t="str">
        <f>Data!AJ398</f>
        <v>MISSING</v>
      </c>
      <c r="D408" s="43" t="e">
        <f t="shared" si="32"/>
        <v>#VALUE!</v>
      </c>
      <c r="E408" s="43" t="str">
        <f t="shared" si="33"/>
        <v/>
      </c>
      <c r="F408" s="43" t="str">
        <f t="shared" si="34"/>
        <v/>
      </c>
      <c r="G408" s="43" t="str">
        <f t="shared" si="30"/>
        <v/>
      </c>
      <c r="H408" s="43" t="str">
        <f t="shared" si="31"/>
        <v/>
      </c>
      <c r="J408" s="49"/>
    </row>
    <row r="409" spans="1:10" s="43" customFormat="1">
      <c r="A409" s="48"/>
      <c r="B409" s="49" t="str">
        <f>Data!R399</f>
        <v>MISSING</v>
      </c>
      <c r="C409" s="49" t="str">
        <f>Data!AJ399</f>
        <v>MISSING</v>
      </c>
      <c r="D409" s="43" t="e">
        <f t="shared" si="32"/>
        <v>#VALUE!</v>
      </c>
      <c r="E409" s="43" t="str">
        <f t="shared" si="33"/>
        <v/>
      </c>
      <c r="F409" s="43" t="str">
        <f t="shared" si="34"/>
        <v/>
      </c>
      <c r="G409" s="43" t="str">
        <f t="shared" si="30"/>
        <v/>
      </c>
      <c r="H409" s="43" t="str">
        <f t="shared" si="31"/>
        <v/>
      </c>
      <c r="J409" s="49"/>
    </row>
    <row r="410" spans="1:10" s="43" customFormat="1">
      <c r="A410" s="48"/>
      <c r="B410" s="49" t="str">
        <f>Data!R400</f>
        <v>MISSING</v>
      </c>
      <c r="C410" s="49" t="str">
        <f>Data!AJ400</f>
        <v>MISSING</v>
      </c>
      <c r="D410" s="43" t="e">
        <f t="shared" si="32"/>
        <v>#VALUE!</v>
      </c>
      <c r="E410" s="43" t="str">
        <f t="shared" si="33"/>
        <v/>
      </c>
      <c r="F410" s="43" t="str">
        <f t="shared" si="34"/>
        <v/>
      </c>
      <c r="G410" s="43" t="str">
        <f t="shared" si="30"/>
        <v/>
      </c>
      <c r="H410" s="43" t="str">
        <f t="shared" si="31"/>
        <v/>
      </c>
      <c r="J410" s="49"/>
    </row>
    <row r="411" spans="1:10" s="43" customFormat="1">
      <c r="A411" s="48"/>
      <c r="B411" s="49" t="str">
        <f>Data!R401</f>
        <v>MISSING</v>
      </c>
      <c r="C411" s="49" t="str">
        <f>Data!AJ401</f>
        <v>MISSING</v>
      </c>
      <c r="D411" s="43" t="e">
        <f t="shared" si="32"/>
        <v>#VALUE!</v>
      </c>
      <c r="E411" s="43" t="str">
        <f t="shared" si="33"/>
        <v/>
      </c>
      <c r="F411" s="43" t="str">
        <f t="shared" si="34"/>
        <v/>
      </c>
      <c r="G411" s="43" t="str">
        <f t="shared" si="30"/>
        <v/>
      </c>
      <c r="H411" s="43" t="str">
        <f t="shared" si="31"/>
        <v/>
      </c>
      <c r="J411" s="49"/>
    </row>
    <row r="412" spans="1:10" s="43" customFormat="1">
      <c r="A412" s="48"/>
      <c r="B412" s="49"/>
      <c r="C412" s="51"/>
      <c r="E412" s="43" t="str">
        <f t="shared" si="33"/>
        <v/>
      </c>
      <c r="F412" s="43" t="str">
        <f t="shared" si="34"/>
        <v/>
      </c>
      <c r="G412" s="43" t="str">
        <f t="shared" si="30"/>
        <v/>
      </c>
      <c r="H412" s="43" t="str">
        <f t="shared" si="31"/>
        <v/>
      </c>
      <c r="J412" s="49"/>
    </row>
    <row r="413" spans="1:10" s="43" customFormat="1">
      <c r="A413" s="48"/>
      <c r="B413" s="49"/>
      <c r="C413" s="51"/>
      <c r="E413" s="43" t="str">
        <f t="shared" si="33"/>
        <v/>
      </c>
      <c r="F413" s="43" t="str">
        <f t="shared" si="34"/>
        <v/>
      </c>
      <c r="G413" s="43" t="str">
        <f t="shared" si="30"/>
        <v/>
      </c>
      <c r="H413" s="43" t="str">
        <f t="shared" si="31"/>
        <v/>
      </c>
      <c r="J413" s="49"/>
    </row>
    <row r="414" spans="1:10" s="43" customFormat="1">
      <c r="A414" s="48"/>
      <c r="B414" s="49"/>
      <c r="C414" s="51"/>
      <c r="E414" s="43" t="str">
        <f t="shared" si="33"/>
        <v/>
      </c>
      <c r="F414" s="43" t="str">
        <f t="shared" si="34"/>
        <v/>
      </c>
      <c r="G414" s="43" t="str">
        <f t="shared" si="30"/>
        <v/>
      </c>
      <c r="H414" s="43" t="str">
        <f t="shared" si="31"/>
        <v/>
      </c>
      <c r="J414" s="49"/>
    </row>
    <row r="415" spans="1:10" s="43" customFormat="1">
      <c r="A415" s="48"/>
      <c r="B415" s="49"/>
      <c r="C415" s="51"/>
      <c r="E415" s="43" t="str">
        <f t="shared" si="33"/>
        <v/>
      </c>
      <c r="F415" s="43" t="str">
        <f t="shared" si="34"/>
        <v/>
      </c>
      <c r="G415" s="43" t="str">
        <f t="shared" si="30"/>
        <v/>
      </c>
      <c r="H415" s="43" t="str">
        <f t="shared" si="31"/>
        <v/>
      </c>
      <c r="J415" s="49"/>
    </row>
    <row r="416" spans="1:10" s="43" customFormat="1">
      <c r="A416" s="48"/>
      <c r="B416" s="49"/>
      <c r="C416" s="51"/>
      <c r="E416" s="43" t="str">
        <f t="shared" si="33"/>
        <v/>
      </c>
      <c r="F416" s="43" t="str">
        <f t="shared" si="34"/>
        <v/>
      </c>
      <c r="G416" s="43" t="str">
        <f t="shared" si="30"/>
        <v/>
      </c>
      <c r="H416" s="43" t="str">
        <f t="shared" si="31"/>
        <v/>
      </c>
      <c r="J416" s="49"/>
    </row>
    <row r="417" spans="1:10" s="43" customFormat="1">
      <c r="A417" s="48"/>
      <c r="B417" s="49"/>
      <c r="C417" s="51"/>
      <c r="E417" s="43" t="str">
        <f t="shared" si="33"/>
        <v/>
      </c>
      <c r="F417" s="43" t="str">
        <f t="shared" si="34"/>
        <v/>
      </c>
      <c r="G417" s="43" t="str">
        <f t="shared" si="30"/>
        <v/>
      </c>
      <c r="H417" s="43" t="str">
        <f t="shared" si="31"/>
        <v/>
      </c>
      <c r="J417" s="49"/>
    </row>
    <row r="418" spans="1:10" s="43" customFormat="1">
      <c r="A418" s="48"/>
      <c r="B418" s="49"/>
      <c r="C418" s="51"/>
      <c r="E418" s="43" t="str">
        <f t="shared" si="33"/>
        <v/>
      </c>
      <c r="F418" s="43" t="str">
        <f t="shared" si="34"/>
        <v/>
      </c>
      <c r="G418" s="43" t="str">
        <f t="shared" si="30"/>
        <v/>
      </c>
      <c r="H418" s="43" t="str">
        <f t="shared" si="31"/>
        <v/>
      </c>
      <c r="J418" s="49"/>
    </row>
    <row r="419" spans="1:10" s="43" customFormat="1">
      <c r="A419" s="48"/>
      <c r="B419" s="49"/>
      <c r="C419" s="51"/>
      <c r="E419" s="43" t="str">
        <f t="shared" si="33"/>
        <v/>
      </c>
      <c r="F419" s="43" t="str">
        <f t="shared" si="34"/>
        <v/>
      </c>
      <c r="G419" s="43" t="str">
        <f t="shared" si="30"/>
        <v/>
      </c>
      <c r="H419" s="43" t="str">
        <f t="shared" si="31"/>
        <v/>
      </c>
      <c r="J419" s="49"/>
    </row>
    <row r="420" spans="1:10" s="43" customFormat="1">
      <c r="A420" s="48"/>
      <c r="B420" s="49"/>
      <c r="C420" s="51"/>
      <c r="E420" s="43" t="str">
        <f t="shared" si="33"/>
        <v/>
      </c>
      <c r="F420" s="43" t="str">
        <f t="shared" si="34"/>
        <v/>
      </c>
      <c r="G420" s="43" t="str">
        <f t="shared" si="30"/>
        <v/>
      </c>
      <c r="H420" s="43" t="str">
        <f t="shared" si="31"/>
        <v/>
      </c>
      <c r="J420" s="49"/>
    </row>
    <row r="421" spans="1:10" s="43" customFormat="1">
      <c r="A421" s="48"/>
      <c r="B421" s="49"/>
      <c r="C421" s="51"/>
      <c r="E421" s="43" t="str">
        <f t="shared" si="33"/>
        <v/>
      </c>
      <c r="F421" s="43" t="str">
        <f t="shared" si="34"/>
        <v/>
      </c>
      <c r="G421" s="43" t="str">
        <f t="shared" si="30"/>
        <v/>
      </c>
      <c r="H421" s="43" t="str">
        <f t="shared" si="31"/>
        <v/>
      </c>
      <c r="J421" s="49"/>
    </row>
    <row r="422" spans="1:10" s="43" customFormat="1">
      <c r="A422" s="48"/>
      <c r="B422" s="49"/>
      <c r="C422" s="51"/>
      <c r="E422" s="43" t="str">
        <f t="shared" si="33"/>
        <v/>
      </c>
      <c r="F422" s="43" t="str">
        <f t="shared" si="34"/>
        <v/>
      </c>
      <c r="G422" s="43" t="str">
        <f t="shared" si="30"/>
        <v/>
      </c>
      <c r="H422" s="43" t="str">
        <f t="shared" si="31"/>
        <v/>
      </c>
      <c r="J422" s="49"/>
    </row>
    <row r="423" spans="1:10" s="43" customFormat="1">
      <c r="A423" s="48"/>
      <c r="B423" s="49"/>
      <c r="C423" s="51"/>
      <c r="E423" s="43" t="str">
        <f t="shared" si="33"/>
        <v/>
      </c>
      <c r="F423" s="43" t="str">
        <f t="shared" si="34"/>
        <v/>
      </c>
      <c r="G423" s="43" t="str">
        <f t="shared" si="30"/>
        <v/>
      </c>
      <c r="H423" s="43" t="str">
        <f t="shared" si="31"/>
        <v/>
      </c>
      <c r="J423" s="49"/>
    </row>
    <row r="424" spans="1:10" s="43" customFormat="1">
      <c r="A424" s="48"/>
      <c r="B424" s="49"/>
      <c r="C424" s="51"/>
      <c r="E424" s="43" t="str">
        <f t="shared" si="33"/>
        <v/>
      </c>
      <c r="F424" s="43" t="str">
        <f t="shared" si="34"/>
        <v/>
      </c>
      <c r="G424" s="43" t="str">
        <f t="shared" si="30"/>
        <v/>
      </c>
      <c r="H424" s="43" t="str">
        <f t="shared" si="31"/>
        <v/>
      </c>
      <c r="J424" s="49"/>
    </row>
    <row r="425" spans="1:10" s="43" customFormat="1">
      <c r="A425" s="48"/>
      <c r="B425" s="49"/>
      <c r="C425" s="51"/>
      <c r="E425" s="43" t="str">
        <f t="shared" si="33"/>
        <v/>
      </c>
      <c r="F425" s="43" t="str">
        <f t="shared" si="34"/>
        <v/>
      </c>
      <c r="G425" s="43" t="str">
        <f t="shared" si="30"/>
        <v/>
      </c>
      <c r="H425" s="43" t="str">
        <f t="shared" si="31"/>
        <v/>
      </c>
      <c r="J425" s="49"/>
    </row>
    <row r="426" spans="1:10" s="43" customFormat="1">
      <c r="A426" s="48"/>
      <c r="B426" s="49"/>
      <c r="C426" s="51"/>
      <c r="E426" s="43" t="str">
        <f t="shared" si="33"/>
        <v/>
      </c>
      <c r="F426" s="43" t="str">
        <f t="shared" si="34"/>
        <v/>
      </c>
      <c r="G426" s="43" t="str">
        <f t="shared" si="30"/>
        <v/>
      </c>
      <c r="H426" s="43" t="str">
        <f t="shared" si="31"/>
        <v/>
      </c>
      <c r="J426" s="49"/>
    </row>
    <row r="427" spans="1:10" s="43" customFormat="1">
      <c r="A427" s="48"/>
      <c r="B427" s="49"/>
      <c r="C427" s="51"/>
      <c r="E427" s="43" t="str">
        <f t="shared" si="33"/>
        <v/>
      </c>
      <c r="F427" s="43" t="str">
        <f t="shared" si="34"/>
        <v/>
      </c>
      <c r="G427" s="43" t="str">
        <f t="shared" si="30"/>
        <v/>
      </c>
      <c r="H427" s="43" t="str">
        <f t="shared" si="31"/>
        <v/>
      </c>
      <c r="J427" s="49"/>
    </row>
    <row r="428" spans="1:10" s="43" customFormat="1">
      <c r="A428" s="48"/>
      <c r="B428" s="49"/>
      <c r="C428" s="51"/>
      <c r="E428" s="43" t="str">
        <f t="shared" si="33"/>
        <v/>
      </c>
      <c r="F428" s="43" t="str">
        <f t="shared" si="34"/>
        <v/>
      </c>
      <c r="G428" s="43" t="str">
        <f t="shared" si="30"/>
        <v/>
      </c>
      <c r="H428" s="43" t="str">
        <f t="shared" si="31"/>
        <v/>
      </c>
      <c r="J428" s="49"/>
    </row>
    <row r="429" spans="1:10" s="43" customFormat="1">
      <c r="A429" s="48"/>
      <c r="B429" s="49"/>
      <c r="C429" s="51"/>
      <c r="E429" s="43" t="str">
        <f t="shared" si="33"/>
        <v/>
      </c>
      <c r="F429" s="43" t="str">
        <f t="shared" si="34"/>
        <v/>
      </c>
      <c r="G429" s="43" t="str">
        <f t="shared" si="30"/>
        <v/>
      </c>
      <c r="H429" s="43" t="str">
        <f t="shared" si="31"/>
        <v/>
      </c>
      <c r="J429" s="49"/>
    </row>
    <row r="430" spans="1:10" s="43" customFormat="1">
      <c r="A430" s="48"/>
      <c r="B430" s="49"/>
      <c r="C430" s="51"/>
      <c r="E430" s="43" t="str">
        <f t="shared" si="33"/>
        <v/>
      </c>
      <c r="F430" s="43" t="str">
        <f t="shared" si="34"/>
        <v/>
      </c>
      <c r="G430" s="43" t="str">
        <f t="shared" si="30"/>
        <v/>
      </c>
      <c r="H430" s="43" t="str">
        <f t="shared" si="31"/>
        <v/>
      </c>
      <c r="J430" s="49"/>
    </row>
    <row r="431" spans="1:10" s="43" customFormat="1">
      <c r="A431" s="48"/>
      <c r="B431" s="49"/>
      <c r="C431" s="51"/>
      <c r="E431" s="43" t="str">
        <f t="shared" si="33"/>
        <v/>
      </c>
      <c r="F431" s="43" t="str">
        <f t="shared" si="34"/>
        <v/>
      </c>
      <c r="G431" s="43" t="str">
        <f t="shared" si="30"/>
        <v/>
      </c>
      <c r="H431" s="43" t="str">
        <f t="shared" si="31"/>
        <v/>
      </c>
      <c r="J431" s="49"/>
    </row>
    <row r="432" spans="1:10" s="43" customFormat="1">
      <c r="A432" s="48"/>
      <c r="B432" s="49"/>
      <c r="C432" s="51"/>
      <c r="E432" s="43" t="str">
        <f t="shared" si="33"/>
        <v/>
      </c>
      <c r="F432" s="43" t="str">
        <f t="shared" si="34"/>
        <v/>
      </c>
      <c r="G432" s="43" t="str">
        <f t="shared" si="30"/>
        <v/>
      </c>
      <c r="H432" s="43" t="str">
        <f t="shared" si="31"/>
        <v/>
      </c>
      <c r="J432" s="49"/>
    </row>
    <row r="433" spans="1:10" s="43" customFormat="1">
      <c r="A433" s="48"/>
      <c r="B433" s="49"/>
      <c r="C433" s="51"/>
      <c r="E433" s="43" t="str">
        <f t="shared" si="33"/>
        <v/>
      </c>
      <c r="F433" s="43" t="str">
        <f t="shared" si="34"/>
        <v/>
      </c>
      <c r="G433" s="43" t="str">
        <f t="shared" si="30"/>
        <v/>
      </c>
      <c r="H433" s="43" t="str">
        <f t="shared" si="31"/>
        <v/>
      </c>
      <c r="J433" s="49"/>
    </row>
    <row r="434" spans="1:10" s="43" customFormat="1">
      <c r="A434" s="48"/>
      <c r="B434" s="49"/>
      <c r="C434" s="51"/>
      <c r="E434" s="43" t="str">
        <f t="shared" si="33"/>
        <v/>
      </c>
      <c r="F434" s="43" t="str">
        <f t="shared" si="34"/>
        <v/>
      </c>
      <c r="G434" s="43" t="str">
        <f t="shared" si="30"/>
        <v/>
      </c>
      <c r="H434" s="43" t="str">
        <f t="shared" si="31"/>
        <v/>
      </c>
      <c r="J434" s="49"/>
    </row>
    <row r="435" spans="1:10" s="43" customFormat="1">
      <c r="A435" s="48"/>
      <c r="B435" s="49"/>
      <c r="C435" s="51"/>
      <c r="E435" s="43" t="str">
        <f t="shared" si="33"/>
        <v/>
      </c>
      <c r="F435" s="43" t="str">
        <f t="shared" si="34"/>
        <v/>
      </c>
      <c r="G435" s="43" t="str">
        <f t="shared" si="30"/>
        <v/>
      </c>
      <c r="H435" s="43" t="str">
        <f t="shared" si="31"/>
        <v/>
      </c>
      <c r="J435" s="49"/>
    </row>
    <row r="436" spans="1:10" s="43" customFormat="1">
      <c r="A436" s="48"/>
      <c r="B436" s="49"/>
      <c r="C436" s="51"/>
      <c r="E436" s="43" t="str">
        <f t="shared" si="33"/>
        <v/>
      </c>
      <c r="F436" s="43" t="str">
        <f t="shared" si="34"/>
        <v/>
      </c>
      <c r="G436" s="43" t="str">
        <f t="shared" si="30"/>
        <v/>
      </c>
      <c r="H436" s="43" t="str">
        <f t="shared" si="31"/>
        <v/>
      </c>
      <c r="J436" s="49"/>
    </row>
    <row r="437" spans="1:10" s="43" customFormat="1">
      <c r="A437" s="48"/>
      <c r="B437" s="49"/>
      <c r="C437" s="51"/>
      <c r="E437" s="43" t="str">
        <f t="shared" si="33"/>
        <v/>
      </c>
      <c r="F437" s="43" t="str">
        <f t="shared" si="34"/>
        <v/>
      </c>
      <c r="G437" s="43" t="str">
        <f t="shared" si="30"/>
        <v/>
      </c>
      <c r="H437" s="43" t="str">
        <f t="shared" si="31"/>
        <v/>
      </c>
      <c r="J437" s="49"/>
    </row>
    <row r="438" spans="1:10" s="43" customFormat="1">
      <c r="A438" s="48"/>
      <c r="B438" s="49"/>
      <c r="C438" s="51"/>
      <c r="E438" s="43" t="str">
        <f t="shared" si="33"/>
        <v/>
      </c>
      <c r="F438" s="43" t="str">
        <f t="shared" si="34"/>
        <v/>
      </c>
      <c r="G438" s="43" t="str">
        <f t="shared" si="30"/>
        <v/>
      </c>
      <c r="H438" s="43" t="str">
        <f t="shared" si="31"/>
        <v/>
      </c>
      <c r="J438" s="49"/>
    </row>
    <row r="439" spans="1:10" s="43" customFormat="1">
      <c r="A439" s="48"/>
      <c r="B439" s="49"/>
      <c r="C439" s="51"/>
      <c r="E439" s="43" t="str">
        <f t="shared" si="33"/>
        <v/>
      </c>
      <c r="F439" s="43" t="str">
        <f t="shared" si="34"/>
        <v/>
      </c>
      <c r="G439" s="43" t="str">
        <f t="shared" si="30"/>
        <v/>
      </c>
      <c r="H439" s="43" t="str">
        <f t="shared" si="31"/>
        <v/>
      </c>
      <c r="J439" s="49"/>
    </row>
    <row r="440" spans="1:10" s="43" customFormat="1">
      <c r="A440" s="48"/>
      <c r="B440" s="49"/>
      <c r="C440" s="51"/>
      <c r="E440" s="43" t="str">
        <f t="shared" si="33"/>
        <v/>
      </c>
      <c r="F440" s="43" t="str">
        <f t="shared" si="34"/>
        <v/>
      </c>
      <c r="G440" s="43" t="str">
        <f t="shared" si="30"/>
        <v/>
      </c>
      <c r="H440" s="43" t="str">
        <f t="shared" si="31"/>
        <v/>
      </c>
      <c r="J440" s="49"/>
    </row>
    <row r="441" spans="1:10" s="43" customFormat="1">
      <c r="A441" s="48"/>
      <c r="B441" s="49"/>
      <c r="C441" s="51"/>
      <c r="E441" s="43" t="str">
        <f t="shared" si="33"/>
        <v/>
      </c>
      <c r="F441" s="43" t="str">
        <f t="shared" si="34"/>
        <v/>
      </c>
      <c r="G441" s="43" t="str">
        <f t="shared" si="30"/>
        <v/>
      </c>
      <c r="H441" s="43" t="str">
        <f t="shared" si="31"/>
        <v/>
      </c>
      <c r="J441" s="49"/>
    </row>
    <row r="442" spans="1:10" s="43" customFormat="1">
      <c r="A442" s="48"/>
      <c r="B442" s="49"/>
      <c r="C442" s="51"/>
      <c r="E442" s="43" t="str">
        <f t="shared" si="33"/>
        <v/>
      </c>
      <c r="F442" s="43" t="str">
        <f t="shared" si="34"/>
        <v/>
      </c>
      <c r="G442" s="43" t="str">
        <f t="shared" si="30"/>
        <v/>
      </c>
      <c r="H442" s="43" t="str">
        <f t="shared" si="31"/>
        <v/>
      </c>
      <c r="J442" s="49"/>
    </row>
    <row r="443" spans="1:10" s="43" customFormat="1">
      <c r="A443" s="48"/>
      <c r="B443" s="49"/>
      <c r="C443" s="51"/>
      <c r="E443" s="43" t="str">
        <f t="shared" si="33"/>
        <v/>
      </c>
      <c r="F443" s="43" t="str">
        <f t="shared" si="34"/>
        <v/>
      </c>
      <c r="G443" s="43" t="str">
        <f t="shared" si="30"/>
        <v/>
      </c>
      <c r="H443" s="43" t="str">
        <f t="shared" si="31"/>
        <v/>
      </c>
      <c r="J443" s="49"/>
    </row>
    <row r="444" spans="1:10" s="43" customFormat="1">
      <c r="A444" s="48"/>
      <c r="B444" s="49"/>
      <c r="C444" s="51"/>
      <c r="E444" s="43" t="str">
        <f t="shared" si="33"/>
        <v/>
      </c>
      <c r="F444" s="43" t="str">
        <f t="shared" si="34"/>
        <v/>
      </c>
      <c r="G444" s="43" t="str">
        <f t="shared" si="30"/>
        <v/>
      </c>
      <c r="H444" s="43" t="str">
        <f t="shared" si="31"/>
        <v/>
      </c>
      <c r="J444" s="49"/>
    </row>
    <row r="445" spans="1:10" s="43" customFormat="1">
      <c r="A445" s="48"/>
      <c r="B445" s="49"/>
      <c r="C445" s="51"/>
      <c r="E445" s="43" t="str">
        <f t="shared" si="33"/>
        <v/>
      </c>
      <c r="F445" s="43" t="str">
        <f t="shared" si="34"/>
        <v/>
      </c>
      <c r="G445" s="43" t="str">
        <f t="shared" si="30"/>
        <v/>
      </c>
      <c r="H445" s="43" t="str">
        <f t="shared" si="31"/>
        <v/>
      </c>
      <c r="J445" s="49"/>
    </row>
    <row r="446" spans="1:10" s="43" customFormat="1">
      <c r="A446" s="48"/>
      <c r="B446" s="49"/>
      <c r="C446" s="51"/>
      <c r="E446" s="43" t="str">
        <f t="shared" si="33"/>
        <v/>
      </c>
      <c r="F446" s="43" t="str">
        <f t="shared" si="34"/>
        <v/>
      </c>
      <c r="G446" s="43" t="str">
        <f t="shared" si="30"/>
        <v/>
      </c>
      <c r="H446" s="43" t="str">
        <f t="shared" si="31"/>
        <v/>
      </c>
      <c r="J446" s="49"/>
    </row>
    <row r="447" spans="1:10" s="43" customFormat="1">
      <c r="A447" s="48"/>
      <c r="B447" s="49"/>
      <c r="C447" s="51"/>
      <c r="E447" s="43" t="str">
        <f t="shared" si="33"/>
        <v/>
      </c>
      <c r="F447" s="43" t="str">
        <f t="shared" si="34"/>
        <v/>
      </c>
      <c r="G447" s="43" t="str">
        <f t="shared" si="30"/>
        <v/>
      </c>
      <c r="H447" s="43" t="str">
        <f t="shared" si="31"/>
        <v/>
      </c>
      <c r="J447" s="49"/>
    </row>
    <row r="448" spans="1:10" s="43" customFormat="1">
      <c r="A448" s="48"/>
      <c r="B448" s="49"/>
      <c r="C448" s="51"/>
      <c r="E448" s="43" t="str">
        <f t="shared" si="33"/>
        <v/>
      </c>
      <c r="F448" s="43" t="str">
        <f t="shared" si="34"/>
        <v/>
      </c>
      <c r="G448" s="43" t="str">
        <f t="shared" si="30"/>
        <v/>
      </c>
      <c r="H448" s="43" t="str">
        <f t="shared" si="31"/>
        <v/>
      </c>
      <c r="J448" s="49"/>
    </row>
    <row r="449" spans="1:10" s="43" customFormat="1">
      <c r="A449" s="48"/>
      <c r="B449" s="49"/>
      <c r="C449" s="51"/>
      <c r="E449" s="43" t="str">
        <f t="shared" si="33"/>
        <v/>
      </c>
      <c r="F449" s="43" t="str">
        <f t="shared" si="34"/>
        <v/>
      </c>
      <c r="G449" s="43" t="str">
        <f t="shared" si="30"/>
        <v/>
      </c>
      <c r="H449" s="43" t="str">
        <f t="shared" si="31"/>
        <v/>
      </c>
      <c r="J449" s="49"/>
    </row>
    <row r="450" spans="1:10" s="43" customFormat="1">
      <c r="A450" s="48"/>
      <c r="B450" s="49"/>
      <c r="C450" s="51"/>
      <c r="E450" s="43" t="str">
        <f t="shared" si="33"/>
        <v/>
      </c>
      <c r="F450" s="43" t="str">
        <f t="shared" si="34"/>
        <v/>
      </c>
      <c r="G450" s="43" t="str">
        <f t="shared" si="30"/>
        <v/>
      </c>
      <c r="H450" s="43" t="str">
        <f t="shared" si="31"/>
        <v/>
      </c>
      <c r="J450" s="49"/>
    </row>
    <row r="451" spans="1:10" s="43" customFormat="1">
      <c r="A451" s="48"/>
      <c r="B451" s="49"/>
      <c r="C451" s="51"/>
      <c r="E451" s="43" t="str">
        <f t="shared" si="33"/>
        <v/>
      </c>
      <c r="F451" s="43" t="str">
        <f t="shared" si="34"/>
        <v/>
      </c>
      <c r="G451" s="43" t="str">
        <f t="shared" si="30"/>
        <v/>
      </c>
      <c r="H451" s="43" t="str">
        <f t="shared" si="31"/>
        <v/>
      </c>
      <c r="J451" s="49"/>
    </row>
    <row r="452" spans="1:10" s="43" customFormat="1">
      <c r="A452" s="48"/>
      <c r="B452" s="49"/>
      <c r="C452" s="51"/>
      <c r="E452" s="43" t="str">
        <f t="shared" si="33"/>
        <v/>
      </c>
      <c r="F452" s="43" t="str">
        <f t="shared" si="34"/>
        <v/>
      </c>
      <c r="G452" s="43" t="str">
        <f t="shared" si="30"/>
        <v/>
      </c>
      <c r="H452" s="43" t="str">
        <f t="shared" si="31"/>
        <v/>
      </c>
      <c r="J452" s="49"/>
    </row>
    <row r="453" spans="1:10" s="43" customFormat="1">
      <c r="A453" s="48"/>
      <c r="B453" s="49"/>
      <c r="C453" s="51"/>
      <c r="E453" s="43" t="str">
        <f t="shared" si="33"/>
        <v/>
      </c>
      <c r="F453" s="43" t="str">
        <f t="shared" si="34"/>
        <v/>
      </c>
      <c r="G453" s="43" t="str">
        <f t="shared" si="30"/>
        <v/>
      </c>
      <c r="H453" s="43" t="str">
        <f t="shared" si="31"/>
        <v/>
      </c>
      <c r="J453" s="49"/>
    </row>
    <row r="454" spans="1:10" s="43" customFormat="1">
      <c r="A454" s="48"/>
      <c r="B454" s="49"/>
      <c r="C454" s="51"/>
      <c r="E454" s="43" t="str">
        <f t="shared" si="33"/>
        <v/>
      </c>
      <c r="F454" s="43" t="str">
        <f t="shared" si="34"/>
        <v/>
      </c>
      <c r="G454" s="43" t="str">
        <f t="shared" si="30"/>
        <v/>
      </c>
      <c r="H454" s="43" t="str">
        <f t="shared" si="31"/>
        <v/>
      </c>
      <c r="J454" s="49"/>
    </row>
    <row r="455" spans="1:10" s="43" customFormat="1">
      <c r="A455" s="48"/>
      <c r="B455" s="49"/>
      <c r="C455" s="51"/>
      <c r="E455" s="43" t="str">
        <f t="shared" si="33"/>
        <v/>
      </c>
      <c r="F455" s="43" t="str">
        <f t="shared" si="34"/>
        <v/>
      </c>
      <c r="G455" s="43" t="str">
        <f t="shared" si="30"/>
        <v/>
      </c>
      <c r="H455" s="43" t="str">
        <f t="shared" si="31"/>
        <v/>
      </c>
      <c r="J455" s="49"/>
    </row>
    <row r="456" spans="1:10" s="43" customFormat="1">
      <c r="A456" s="48"/>
      <c r="B456" s="49"/>
      <c r="C456" s="51"/>
      <c r="E456" s="43" t="str">
        <f t="shared" si="33"/>
        <v/>
      </c>
      <c r="F456" s="43" t="str">
        <f t="shared" si="34"/>
        <v/>
      </c>
      <c r="G456" s="43" t="str">
        <f t="shared" si="30"/>
        <v/>
      </c>
      <c r="H456" s="43" t="str">
        <f t="shared" si="31"/>
        <v/>
      </c>
      <c r="J456" s="49"/>
    </row>
    <row r="457" spans="1:10" s="43" customFormat="1">
      <c r="A457" s="48"/>
      <c r="B457" s="49"/>
      <c r="C457" s="51"/>
      <c r="E457" s="43" t="str">
        <f t="shared" si="33"/>
        <v/>
      </c>
      <c r="F457" s="43" t="str">
        <f t="shared" si="34"/>
        <v/>
      </c>
      <c r="G457" s="43" t="str">
        <f t="shared" si="30"/>
        <v/>
      </c>
      <c r="H457" s="43" t="str">
        <f t="shared" si="31"/>
        <v/>
      </c>
      <c r="J457" s="49"/>
    </row>
    <row r="458" spans="1:10" s="43" customFormat="1">
      <c r="A458" s="48"/>
      <c r="B458" s="49"/>
      <c r="C458" s="51"/>
      <c r="E458" s="43" t="str">
        <f t="shared" si="33"/>
        <v/>
      </c>
      <c r="F458" s="43" t="str">
        <f t="shared" si="34"/>
        <v/>
      </c>
      <c r="G458" s="43" t="str">
        <f t="shared" si="30"/>
        <v/>
      </c>
      <c r="H458" s="43" t="str">
        <f t="shared" si="31"/>
        <v/>
      </c>
      <c r="J458" s="49"/>
    </row>
    <row r="459" spans="1:10" s="43" customFormat="1">
      <c r="A459" s="48"/>
      <c r="B459" s="49"/>
      <c r="C459" s="51"/>
      <c r="E459" s="43" t="str">
        <f t="shared" si="33"/>
        <v/>
      </c>
      <c r="F459" s="43" t="str">
        <f t="shared" si="34"/>
        <v/>
      </c>
      <c r="G459" s="43" t="str">
        <f t="shared" si="30"/>
        <v/>
      </c>
      <c r="H459" s="43" t="str">
        <f t="shared" si="31"/>
        <v/>
      </c>
      <c r="J459" s="49"/>
    </row>
    <row r="460" spans="1:10" s="43" customFormat="1">
      <c r="A460" s="48"/>
      <c r="B460" s="49"/>
      <c r="C460" s="51"/>
      <c r="E460" s="43" t="str">
        <f t="shared" si="33"/>
        <v/>
      </c>
      <c r="F460" s="43" t="str">
        <f t="shared" si="34"/>
        <v/>
      </c>
      <c r="G460" s="43" t="str">
        <f t="shared" si="30"/>
        <v/>
      </c>
      <c r="H460" s="43" t="str">
        <f t="shared" si="31"/>
        <v/>
      </c>
      <c r="J460" s="49"/>
    </row>
    <row r="461" spans="1:10" s="43" customFormat="1">
      <c r="A461" s="48"/>
      <c r="B461" s="49"/>
      <c r="C461" s="51"/>
      <c r="E461" s="43" t="str">
        <f t="shared" si="33"/>
        <v/>
      </c>
      <c r="F461" s="43" t="str">
        <f t="shared" si="34"/>
        <v/>
      </c>
      <c r="G461" s="43" t="str">
        <f t="shared" ref="G461:G524" si="35">IF(B461&gt;C461,F461,"")</f>
        <v/>
      </c>
      <c r="H461" s="43" t="str">
        <f t="shared" ref="H461:H524" si="36">IF(B461&lt;C461,F461,"")</f>
        <v/>
      </c>
      <c r="J461" s="49"/>
    </row>
    <row r="462" spans="1:10" s="43" customFormat="1">
      <c r="A462" s="48"/>
      <c r="B462" s="49"/>
      <c r="C462" s="51"/>
      <c r="E462" s="43" t="str">
        <f t="shared" ref="E462:E525" si="37">IF(AND(COUNT(B462:C462)=2,B462&lt;&gt;C462),ABS(B462-C462),"")</f>
        <v/>
      </c>
      <c r="F462" s="43" t="str">
        <f t="shared" ref="F462:F525" si="38">IF(ISNUMBER(E462),AVERAGE(RANK(E462, E$13:E$1012, 1), 1+COUNT(E$13:E$1012)-RANK(E462, E$13:E$1012, 0)),"")</f>
        <v/>
      </c>
      <c r="G462" s="43" t="str">
        <f t="shared" si="35"/>
        <v/>
      </c>
      <c r="H462" s="43" t="str">
        <f t="shared" si="36"/>
        <v/>
      </c>
      <c r="J462" s="49"/>
    </row>
    <row r="463" spans="1:10" s="43" customFormat="1">
      <c r="A463" s="48"/>
      <c r="B463" s="49"/>
      <c r="C463" s="51"/>
      <c r="E463" s="43" t="str">
        <f t="shared" si="37"/>
        <v/>
      </c>
      <c r="F463" s="43" t="str">
        <f t="shared" si="38"/>
        <v/>
      </c>
      <c r="G463" s="43" t="str">
        <f t="shared" si="35"/>
        <v/>
      </c>
      <c r="H463" s="43" t="str">
        <f t="shared" si="36"/>
        <v/>
      </c>
      <c r="J463" s="49"/>
    </row>
    <row r="464" spans="1:10" s="43" customFormat="1">
      <c r="A464" s="48"/>
      <c r="B464" s="49"/>
      <c r="C464" s="51"/>
      <c r="E464" s="43" t="str">
        <f t="shared" si="37"/>
        <v/>
      </c>
      <c r="F464" s="43" t="str">
        <f t="shared" si="38"/>
        <v/>
      </c>
      <c r="G464" s="43" t="str">
        <f t="shared" si="35"/>
        <v/>
      </c>
      <c r="H464" s="43" t="str">
        <f t="shared" si="36"/>
        <v/>
      </c>
      <c r="J464" s="49"/>
    </row>
    <row r="465" spans="1:10" s="43" customFormat="1">
      <c r="A465" s="48"/>
      <c r="B465" s="49"/>
      <c r="C465" s="51"/>
      <c r="E465" s="43" t="str">
        <f t="shared" si="37"/>
        <v/>
      </c>
      <c r="F465" s="43" t="str">
        <f t="shared" si="38"/>
        <v/>
      </c>
      <c r="G465" s="43" t="str">
        <f t="shared" si="35"/>
        <v/>
      </c>
      <c r="H465" s="43" t="str">
        <f t="shared" si="36"/>
        <v/>
      </c>
      <c r="J465" s="49"/>
    </row>
    <row r="466" spans="1:10" s="43" customFormat="1">
      <c r="A466" s="48"/>
      <c r="B466" s="49"/>
      <c r="C466" s="51"/>
      <c r="E466" s="43" t="str">
        <f t="shared" si="37"/>
        <v/>
      </c>
      <c r="F466" s="43" t="str">
        <f t="shared" si="38"/>
        <v/>
      </c>
      <c r="G466" s="43" t="str">
        <f t="shared" si="35"/>
        <v/>
      </c>
      <c r="H466" s="43" t="str">
        <f t="shared" si="36"/>
        <v/>
      </c>
      <c r="J466" s="49"/>
    </row>
    <row r="467" spans="1:10" s="43" customFormat="1">
      <c r="A467" s="48"/>
      <c r="B467" s="49"/>
      <c r="C467" s="51"/>
      <c r="E467" s="43" t="str">
        <f t="shared" si="37"/>
        <v/>
      </c>
      <c r="F467" s="43" t="str">
        <f t="shared" si="38"/>
        <v/>
      </c>
      <c r="G467" s="43" t="str">
        <f t="shared" si="35"/>
        <v/>
      </c>
      <c r="H467" s="43" t="str">
        <f t="shared" si="36"/>
        <v/>
      </c>
      <c r="J467" s="49"/>
    </row>
    <row r="468" spans="1:10" s="43" customFormat="1">
      <c r="A468" s="48"/>
      <c r="B468" s="49"/>
      <c r="C468" s="51"/>
      <c r="E468" s="43" t="str">
        <f t="shared" si="37"/>
        <v/>
      </c>
      <c r="F468" s="43" t="str">
        <f t="shared" si="38"/>
        <v/>
      </c>
      <c r="G468" s="43" t="str">
        <f t="shared" si="35"/>
        <v/>
      </c>
      <c r="H468" s="43" t="str">
        <f t="shared" si="36"/>
        <v/>
      </c>
      <c r="J468" s="49"/>
    </row>
    <row r="469" spans="1:10" s="43" customFormat="1">
      <c r="A469" s="48"/>
      <c r="B469" s="49"/>
      <c r="C469" s="51"/>
      <c r="E469" s="43" t="str">
        <f t="shared" si="37"/>
        <v/>
      </c>
      <c r="F469" s="43" t="str">
        <f t="shared" si="38"/>
        <v/>
      </c>
      <c r="G469" s="43" t="str">
        <f t="shared" si="35"/>
        <v/>
      </c>
      <c r="H469" s="43" t="str">
        <f t="shared" si="36"/>
        <v/>
      </c>
      <c r="J469" s="49"/>
    </row>
    <row r="470" spans="1:10" s="43" customFormat="1">
      <c r="A470" s="48"/>
      <c r="B470" s="49"/>
      <c r="C470" s="51"/>
      <c r="E470" s="43" t="str">
        <f t="shared" si="37"/>
        <v/>
      </c>
      <c r="F470" s="43" t="str">
        <f t="shared" si="38"/>
        <v/>
      </c>
      <c r="G470" s="43" t="str">
        <f t="shared" si="35"/>
        <v/>
      </c>
      <c r="H470" s="43" t="str">
        <f t="shared" si="36"/>
        <v/>
      </c>
      <c r="J470" s="49"/>
    </row>
    <row r="471" spans="1:10" s="43" customFormat="1">
      <c r="A471" s="48"/>
      <c r="B471" s="49"/>
      <c r="C471" s="51"/>
      <c r="E471" s="43" t="str">
        <f t="shared" si="37"/>
        <v/>
      </c>
      <c r="F471" s="43" t="str">
        <f t="shared" si="38"/>
        <v/>
      </c>
      <c r="G471" s="43" t="str">
        <f t="shared" si="35"/>
        <v/>
      </c>
      <c r="H471" s="43" t="str">
        <f t="shared" si="36"/>
        <v/>
      </c>
      <c r="J471" s="49"/>
    </row>
    <row r="472" spans="1:10" s="43" customFormat="1">
      <c r="A472" s="48"/>
      <c r="B472" s="49"/>
      <c r="C472" s="51"/>
      <c r="E472" s="43" t="str">
        <f t="shared" si="37"/>
        <v/>
      </c>
      <c r="F472" s="43" t="str">
        <f t="shared" si="38"/>
        <v/>
      </c>
      <c r="G472" s="43" t="str">
        <f t="shared" si="35"/>
        <v/>
      </c>
      <c r="H472" s="43" t="str">
        <f t="shared" si="36"/>
        <v/>
      </c>
      <c r="J472" s="49"/>
    </row>
    <row r="473" spans="1:10" s="43" customFormat="1">
      <c r="A473" s="48"/>
      <c r="B473" s="49"/>
      <c r="C473" s="51"/>
      <c r="E473" s="43" t="str">
        <f t="shared" si="37"/>
        <v/>
      </c>
      <c r="F473" s="43" t="str">
        <f t="shared" si="38"/>
        <v/>
      </c>
      <c r="G473" s="43" t="str">
        <f t="shared" si="35"/>
        <v/>
      </c>
      <c r="H473" s="43" t="str">
        <f t="shared" si="36"/>
        <v/>
      </c>
      <c r="J473" s="49"/>
    </row>
    <row r="474" spans="1:10" s="43" customFormat="1">
      <c r="A474" s="48"/>
      <c r="B474" s="49"/>
      <c r="C474" s="51"/>
      <c r="E474" s="43" t="str">
        <f t="shared" si="37"/>
        <v/>
      </c>
      <c r="F474" s="43" t="str">
        <f t="shared" si="38"/>
        <v/>
      </c>
      <c r="G474" s="43" t="str">
        <f t="shared" si="35"/>
        <v/>
      </c>
      <c r="H474" s="43" t="str">
        <f t="shared" si="36"/>
        <v/>
      </c>
      <c r="J474" s="49"/>
    </row>
    <row r="475" spans="1:10" s="43" customFormat="1">
      <c r="A475" s="48"/>
      <c r="B475" s="50"/>
      <c r="C475" s="51"/>
      <c r="E475" s="43" t="str">
        <f t="shared" si="37"/>
        <v/>
      </c>
      <c r="F475" s="43" t="str">
        <f t="shared" si="38"/>
        <v/>
      </c>
      <c r="G475" s="43" t="str">
        <f t="shared" si="35"/>
        <v/>
      </c>
      <c r="H475" s="43" t="str">
        <f t="shared" si="36"/>
        <v/>
      </c>
      <c r="J475" s="49"/>
    </row>
    <row r="476" spans="1:10" s="43" customFormat="1">
      <c r="A476" s="48"/>
      <c r="B476" s="50"/>
      <c r="C476" s="51"/>
      <c r="E476" s="43" t="str">
        <f t="shared" si="37"/>
        <v/>
      </c>
      <c r="F476" s="43" t="str">
        <f t="shared" si="38"/>
        <v/>
      </c>
      <c r="G476" s="43" t="str">
        <f t="shared" si="35"/>
        <v/>
      </c>
      <c r="H476" s="43" t="str">
        <f t="shared" si="36"/>
        <v/>
      </c>
      <c r="J476" s="49"/>
    </row>
    <row r="477" spans="1:10" s="43" customFormat="1">
      <c r="A477" s="48"/>
      <c r="B477" s="50"/>
      <c r="C477" s="51"/>
      <c r="E477" s="43" t="str">
        <f t="shared" si="37"/>
        <v/>
      </c>
      <c r="F477" s="43" t="str">
        <f t="shared" si="38"/>
        <v/>
      </c>
      <c r="G477" s="43" t="str">
        <f t="shared" si="35"/>
        <v/>
      </c>
      <c r="H477" s="43" t="str">
        <f t="shared" si="36"/>
        <v/>
      </c>
      <c r="J477" s="49"/>
    </row>
    <row r="478" spans="1:10" s="43" customFormat="1">
      <c r="A478" s="48"/>
      <c r="B478" s="50"/>
      <c r="C478" s="51"/>
      <c r="E478" s="43" t="str">
        <f t="shared" si="37"/>
        <v/>
      </c>
      <c r="F478" s="43" t="str">
        <f t="shared" si="38"/>
        <v/>
      </c>
      <c r="G478" s="43" t="str">
        <f t="shared" si="35"/>
        <v/>
      </c>
      <c r="H478" s="43" t="str">
        <f t="shared" si="36"/>
        <v/>
      </c>
      <c r="J478" s="49"/>
    </row>
    <row r="479" spans="1:10" s="43" customFormat="1">
      <c r="A479" s="48"/>
      <c r="B479" s="50"/>
      <c r="C479" s="51"/>
      <c r="E479" s="43" t="str">
        <f t="shared" si="37"/>
        <v/>
      </c>
      <c r="F479" s="43" t="str">
        <f t="shared" si="38"/>
        <v/>
      </c>
      <c r="G479" s="43" t="str">
        <f t="shared" si="35"/>
        <v/>
      </c>
      <c r="H479" s="43" t="str">
        <f t="shared" si="36"/>
        <v/>
      </c>
      <c r="J479" s="49"/>
    </row>
    <row r="480" spans="1:10" s="43" customFormat="1">
      <c r="A480" s="48"/>
      <c r="B480" s="50"/>
      <c r="C480" s="51"/>
      <c r="E480" s="43" t="str">
        <f t="shared" si="37"/>
        <v/>
      </c>
      <c r="F480" s="43" t="str">
        <f t="shared" si="38"/>
        <v/>
      </c>
      <c r="G480" s="43" t="str">
        <f t="shared" si="35"/>
        <v/>
      </c>
      <c r="H480" s="43" t="str">
        <f t="shared" si="36"/>
        <v/>
      </c>
      <c r="J480" s="49"/>
    </row>
    <row r="481" spans="1:10" s="43" customFormat="1">
      <c r="A481" s="48"/>
      <c r="B481" s="50"/>
      <c r="C481" s="51"/>
      <c r="E481" s="43" t="str">
        <f t="shared" si="37"/>
        <v/>
      </c>
      <c r="F481" s="43" t="str">
        <f t="shared" si="38"/>
        <v/>
      </c>
      <c r="G481" s="43" t="str">
        <f t="shared" si="35"/>
        <v/>
      </c>
      <c r="H481" s="43" t="str">
        <f t="shared" si="36"/>
        <v/>
      </c>
      <c r="J481" s="49"/>
    </row>
    <row r="482" spans="1:10" s="43" customFormat="1">
      <c r="A482" s="48"/>
      <c r="B482" s="50"/>
      <c r="C482" s="51"/>
      <c r="E482" s="43" t="str">
        <f t="shared" si="37"/>
        <v/>
      </c>
      <c r="F482" s="43" t="str">
        <f t="shared" si="38"/>
        <v/>
      </c>
      <c r="G482" s="43" t="str">
        <f t="shared" si="35"/>
        <v/>
      </c>
      <c r="H482" s="43" t="str">
        <f t="shared" si="36"/>
        <v/>
      </c>
      <c r="J482" s="49"/>
    </row>
    <row r="483" spans="1:10" s="43" customFormat="1">
      <c r="A483" s="48"/>
      <c r="B483" s="50"/>
      <c r="C483" s="51"/>
      <c r="E483" s="43" t="str">
        <f t="shared" si="37"/>
        <v/>
      </c>
      <c r="F483" s="43" t="str">
        <f t="shared" si="38"/>
        <v/>
      </c>
      <c r="G483" s="43" t="str">
        <f t="shared" si="35"/>
        <v/>
      </c>
      <c r="H483" s="43" t="str">
        <f t="shared" si="36"/>
        <v/>
      </c>
      <c r="J483" s="49"/>
    </row>
    <row r="484" spans="1:10" s="43" customFormat="1">
      <c r="A484" s="48"/>
      <c r="B484" s="50"/>
      <c r="C484" s="51"/>
      <c r="E484" s="43" t="str">
        <f t="shared" si="37"/>
        <v/>
      </c>
      <c r="F484" s="43" t="str">
        <f t="shared" si="38"/>
        <v/>
      </c>
      <c r="G484" s="43" t="str">
        <f t="shared" si="35"/>
        <v/>
      </c>
      <c r="H484" s="43" t="str">
        <f t="shared" si="36"/>
        <v/>
      </c>
      <c r="J484" s="49"/>
    </row>
    <row r="485" spans="1:10" s="43" customFormat="1">
      <c r="A485" s="48"/>
      <c r="B485" s="50"/>
      <c r="C485" s="51"/>
      <c r="E485" s="43" t="str">
        <f t="shared" si="37"/>
        <v/>
      </c>
      <c r="F485" s="43" t="str">
        <f t="shared" si="38"/>
        <v/>
      </c>
      <c r="G485" s="43" t="str">
        <f t="shared" si="35"/>
        <v/>
      </c>
      <c r="H485" s="43" t="str">
        <f t="shared" si="36"/>
        <v/>
      </c>
      <c r="J485" s="49"/>
    </row>
    <row r="486" spans="1:10" s="43" customFormat="1">
      <c r="A486" s="48"/>
      <c r="B486" s="50"/>
      <c r="C486" s="51"/>
      <c r="E486" s="43" t="str">
        <f t="shared" si="37"/>
        <v/>
      </c>
      <c r="F486" s="43" t="str">
        <f t="shared" si="38"/>
        <v/>
      </c>
      <c r="G486" s="43" t="str">
        <f t="shared" si="35"/>
        <v/>
      </c>
      <c r="H486" s="43" t="str">
        <f t="shared" si="36"/>
        <v/>
      </c>
      <c r="J486" s="49"/>
    </row>
    <row r="487" spans="1:10" s="43" customFormat="1">
      <c r="A487" s="48"/>
      <c r="B487" s="50"/>
      <c r="C487" s="51"/>
      <c r="E487" s="43" t="str">
        <f t="shared" si="37"/>
        <v/>
      </c>
      <c r="F487" s="43" t="str">
        <f t="shared" si="38"/>
        <v/>
      </c>
      <c r="G487" s="43" t="str">
        <f t="shared" si="35"/>
        <v/>
      </c>
      <c r="H487" s="43" t="str">
        <f t="shared" si="36"/>
        <v/>
      </c>
      <c r="J487" s="49"/>
    </row>
    <row r="488" spans="1:10" s="43" customFormat="1">
      <c r="A488" s="48"/>
      <c r="B488" s="50"/>
      <c r="C488" s="51"/>
      <c r="E488" s="43" t="str">
        <f t="shared" si="37"/>
        <v/>
      </c>
      <c r="F488" s="43" t="str">
        <f t="shared" si="38"/>
        <v/>
      </c>
      <c r="G488" s="43" t="str">
        <f t="shared" si="35"/>
        <v/>
      </c>
      <c r="H488" s="43" t="str">
        <f t="shared" si="36"/>
        <v/>
      </c>
      <c r="J488" s="49"/>
    </row>
    <row r="489" spans="1:10" s="43" customFormat="1">
      <c r="A489" s="48"/>
      <c r="B489" s="50"/>
      <c r="C489" s="51"/>
      <c r="E489" s="43" t="str">
        <f t="shared" si="37"/>
        <v/>
      </c>
      <c r="F489" s="43" t="str">
        <f t="shared" si="38"/>
        <v/>
      </c>
      <c r="G489" s="43" t="str">
        <f t="shared" si="35"/>
        <v/>
      </c>
      <c r="H489" s="43" t="str">
        <f t="shared" si="36"/>
        <v/>
      </c>
      <c r="J489" s="49"/>
    </row>
    <row r="490" spans="1:10" s="43" customFormat="1">
      <c r="A490" s="48"/>
      <c r="B490" s="50"/>
      <c r="C490" s="51"/>
      <c r="E490" s="43" t="str">
        <f t="shared" si="37"/>
        <v/>
      </c>
      <c r="F490" s="43" t="str">
        <f t="shared" si="38"/>
        <v/>
      </c>
      <c r="G490" s="43" t="str">
        <f t="shared" si="35"/>
        <v/>
      </c>
      <c r="H490" s="43" t="str">
        <f t="shared" si="36"/>
        <v/>
      </c>
      <c r="J490" s="49"/>
    </row>
    <row r="491" spans="1:10" s="43" customFormat="1">
      <c r="A491" s="48"/>
      <c r="B491" s="50"/>
      <c r="C491" s="51"/>
      <c r="E491" s="43" t="str">
        <f t="shared" si="37"/>
        <v/>
      </c>
      <c r="F491" s="43" t="str">
        <f t="shared" si="38"/>
        <v/>
      </c>
      <c r="G491" s="43" t="str">
        <f t="shared" si="35"/>
        <v/>
      </c>
      <c r="H491" s="43" t="str">
        <f t="shared" si="36"/>
        <v/>
      </c>
      <c r="J491" s="49"/>
    </row>
    <row r="492" spans="1:10" s="43" customFormat="1">
      <c r="A492" s="48"/>
      <c r="B492" s="50"/>
      <c r="C492" s="51"/>
      <c r="E492" s="43" t="str">
        <f t="shared" si="37"/>
        <v/>
      </c>
      <c r="F492" s="43" t="str">
        <f t="shared" si="38"/>
        <v/>
      </c>
      <c r="G492" s="43" t="str">
        <f t="shared" si="35"/>
        <v/>
      </c>
      <c r="H492" s="43" t="str">
        <f t="shared" si="36"/>
        <v/>
      </c>
      <c r="J492" s="49"/>
    </row>
    <row r="493" spans="1:10" s="43" customFormat="1">
      <c r="A493" s="48"/>
      <c r="B493" s="50"/>
      <c r="C493" s="51"/>
      <c r="E493" s="43" t="str">
        <f t="shared" si="37"/>
        <v/>
      </c>
      <c r="F493" s="43" t="str">
        <f t="shared" si="38"/>
        <v/>
      </c>
      <c r="G493" s="43" t="str">
        <f t="shared" si="35"/>
        <v/>
      </c>
      <c r="H493" s="43" t="str">
        <f t="shared" si="36"/>
        <v/>
      </c>
      <c r="J493" s="49"/>
    </row>
    <row r="494" spans="1:10" s="43" customFormat="1">
      <c r="A494" s="48"/>
      <c r="B494" s="50"/>
      <c r="C494" s="51"/>
      <c r="E494" s="43" t="str">
        <f t="shared" si="37"/>
        <v/>
      </c>
      <c r="F494" s="43" t="str">
        <f t="shared" si="38"/>
        <v/>
      </c>
      <c r="G494" s="43" t="str">
        <f t="shared" si="35"/>
        <v/>
      </c>
      <c r="H494" s="43" t="str">
        <f t="shared" si="36"/>
        <v/>
      </c>
      <c r="J494" s="49"/>
    </row>
    <row r="495" spans="1:10" s="43" customFormat="1">
      <c r="A495" s="48"/>
      <c r="B495" s="50"/>
      <c r="C495" s="51"/>
      <c r="E495" s="43" t="str">
        <f t="shared" si="37"/>
        <v/>
      </c>
      <c r="F495" s="43" t="str">
        <f t="shared" si="38"/>
        <v/>
      </c>
      <c r="G495" s="43" t="str">
        <f t="shared" si="35"/>
        <v/>
      </c>
      <c r="H495" s="43" t="str">
        <f t="shared" si="36"/>
        <v/>
      </c>
      <c r="J495" s="49"/>
    </row>
    <row r="496" spans="1:10" s="43" customFormat="1">
      <c r="A496" s="48"/>
      <c r="B496" s="50"/>
      <c r="C496" s="51"/>
      <c r="E496" s="43" t="str">
        <f t="shared" si="37"/>
        <v/>
      </c>
      <c r="F496" s="43" t="str">
        <f t="shared" si="38"/>
        <v/>
      </c>
      <c r="G496" s="43" t="str">
        <f t="shared" si="35"/>
        <v/>
      </c>
      <c r="H496" s="43" t="str">
        <f t="shared" si="36"/>
        <v/>
      </c>
      <c r="J496" s="49"/>
    </row>
    <row r="497" spans="1:10" s="43" customFormat="1">
      <c r="A497" s="48"/>
      <c r="B497" s="50"/>
      <c r="C497" s="51"/>
      <c r="E497" s="43" t="str">
        <f t="shared" si="37"/>
        <v/>
      </c>
      <c r="F497" s="43" t="str">
        <f t="shared" si="38"/>
        <v/>
      </c>
      <c r="G497" s="43" t="str">
        <f t="shared" si="35"/>
        <v/>
      </c>
      <c r="H497" s="43" t="str">
        <f t="shared" si="36"/>
        <v/>
      </c>
      <c r="J497" s="49"/>
    </row>
    <row r="498" spans="1:10" s="43" customFormat="1">
      <c r="A498" s="48"/>
      <c r="B498" s="50"/>
      <c r="C498" s="51"/>
      <c r="E498" s="43" t="str">
        <f t="shared" si="37"/>
        <v/>
      </c>
      <c r="F498" s="43" t="str">
        <f t="shared" si="38"/>
        <v/>
      </c>
      <c r="G498" s="43" t="str">
        <f t="shared" si="35"/>
        <v/>
      </c>
      <c r="H498" s="43" t="str">
        <f t="shared" si="36"/>
        <v/>
      </c>
      <c r="J498" s="49"/>
    </row>
    <row r="499" spans="1:10" s="43" customFormat="1">
      <c r="A499" s="48"/>
      <c r="B499" s="50"/>
      <c r="C499" s="51"/>
      <c r="E499" s="43" t="str">
        <f t="shared" si="37"/>
        <v/>
      </c>
      <c r="F499" s="43" t="str">
        <f t="shared" si="38"/>
        <v/>
      </c>
      <c r="G499" s="43" t="str">
        <f t="shared" si="35"/>
        <v/>
      </c>
      <c r="H499" s="43" t="str">
        <f t="shared" si="36"/>
        <v/>
      </c>
      <c r="J499" s="49"/>
    </row>
    <row r="500" spans="1:10" s="43" customFormat="1">
      <c r="A500" s="48"/>
      <c r="B500" s="50"/>
      <c r="C500" s="51"/>
      <c r="E500" s="43" t="str">
        <f t="shared" si="37"/>
        <v/>
      </c>
      <c r="F500" s="43" t="str">
        <f t="shared" si="38"/>
        <v/>
      </c>
      <c r="G500" s="43" t="str">
        <f t="shared" si="35"/>
        <v/>
      </c>
      <c r="H500" s="43" t="str">
        <f t="shared" si="36"/>
        <v/>
      </c>
      <c r="J500" s="49"/>
    </row>
    <row r="501" spans="1:10" s="43" customFormat="1">
      <c r="A501" s="48"/>
      <c r="B501" s="50"/>
      <c r="C501" s="51"/>
      <c r="E501" s="43" t="str">
        <f t="shared" si="37"/>
        <v/>
      </c>
      <c r="F501" s="43" t="str">
        <f t="shared" si="38"/>
        <v/>
      </c>
      <c r="G501" s="43" t="str">
        <f t="shared" si="35"/>
        <v/>
      </c>
      <c r="H501" s="43" t="str">
        <f t="shared" si="36"/>
        <v/>
      </c>
      <c r="J501" s="49"/>
    </row>
    <row r="502" spans="1:10" s="43" customFormat="1">
      <c r="A502" s="48"/>
      <c r="B502" s="50"/>
      <c r="C502" s="51"/>
      <c r="E502" s="43" t="str">
        <f t="shared" si="37"/>
        <v/>
      </c>
      <c r="F502" s="43" t="str">
        <f t="shared" si="38"/>
        <v/>
      </c>
      <c r="G502" s="43" t="str">
        <f t="shared" si="35"/>
        <v/>
      </c>
      <c r="H502" s="43" t="str">
        <f t="shared" si="36"/>
        <v/>
      </c>
      <c r="J502" s="49"/>
    </row>
    <row r="503" spans="1:10" s="43" customFormat="1">
      <c r="A503" s="48"/>
      <c r="B503" s="50"/>
      <c r="C503" s="51"/>
      <c r="E503" s="43" t="str">
        <f t="shared" si="37"/>
        <v/>
      </c>
      <c r="F503" s="43" t="str">
        <f t="shared" si="38"/>
        <v/>
      </c>
      <c r="G503" s="43" t="str">
        <f t="shared" si="35"/>
        <v/>
      </c>
      <c r="H503" s="43" t="str">
        <f t="shared" si="36"/>
        <v/>
      </c>
      <c r="J503" s="49"/>
    </row>
    <row r="504" spans="1:10" s="43" customFormat="1">
      <c r="A504" s="48"/>
      <c r="B504" s="50"/>
      <c r="C504" s="51"/>
      <c r="E504" s="43" t="str">
        <f t="shared" si="37"/>
        <v/>
      </c>
      <c r="F504" s="43" t="str">
        <f t="shared" si="38"/>
        <v/>
      </c>
      <c r="G504" s="43" t="str">
        <f t="shared" si="35"/>
        <v/>
      </c>
      <c r="H504" s="43" t="str">
        <f t="shared" si="36"/>
        <v/>
      </c>
      <c r="J504" s="49"/>
    </row>
    <row r="505" spans="1:10" s="43" customFormat="1">
      <c r="A505" s="48"/>
      <c r="B505" s="50"/>
      <c r="C505" s="51"/>
      <c r="E505" s="43" t="str">
        <f t="shared" si="37"/>
        <v/>
      </c>
      <c r="F505" s="43" t="str">
        <f t="shared" si="38"/>
        <v/>
      </c>
      <c r="G505" s="43" t="str">
        <f t="shared" si="35"/>
        <v/>
      </c>
      <c r="H505" s="43" t="str">
        <f t="shared" si="36"/>
        <v/>
      </c>
      <c r="J505" s="49"/>
    </row>
    <row r="506" spans="1:10" s="43" customFormat="1">
      <c r="A506" s="48"/>
      <c r="B506" s="50"/>
      <c r="C506" s="51"/>
      <c r="E506" s="43" t="str">
        <f t="shared" si="37"/>
        <v/>
      </c>
      <c r="F506" s="43" t="str">
        <f t="shared" si="38"/>
        <v/>
      </c>
      <c r="G506" s="43" t="str">
        <f t="shared" si="35"/>
        <v/>
      </c>
      <c r="H506" s="43" t="str">
        <f t="shared" si="36"/>
        <v/>
      </c>
      <c r="J506" s="49"/>
    </row>
    <row r="507" spans="1:10" s="43" customFormat="1">
      <c r="A507" s="48"/>
      <c r="B507" s="50"/>
      <c r="C507" s="51"/>
      <c r="E507" s="43" t="str">
        <f t="shared" si="37"/>
        <v/>
      </c>
      <c r="F507" s="43" t="str">
        <f t="shared" si="38"/>
        <v/>
      </c>
      <c r="G507" s="43" t="str">
        <f t="shared" si="35"/>
        <v/>
      </c>
      <c r="H507" s="43" t="str">
        <f t="shared" si="36"/>
        <v/>
      </c>
      <c r="J507" s="49"/>
    </row>
    <row r="508" spans="1:10" s="43" customFormat="1">
      <c r="A508" s="48"/>
      <c r="B508" s="50"/>
      <c r="C508" s="51"/>
      <c r="E508" s="43" t="str">
        <f t="shared" si="37"/>
        <v/>
      </c>
      <c r="F508" s="43" t="str">
        <f t="shared" si="38"/>
        <v/>
      </c>
      <c r="G508" s="43" t="str">
        <f t="shared" si="35"/>
        <v/>
      </c>
      <c r="H508" s="43" t="str">
        <f t="shared" si="36"/>
        <v/>
      </c>
      <c r="J508" s="49"/>
    </row>
    <row r="509" spans="1:10" s="43" customFormat="1">
      <c r="A509" s="48"/>
      <c r="B509" s="50"/>
      <c r="C509" s="51"/>
      <c r="E509" s="43" t="str">
        <f t="shared" si="37"/>
        <v/>
      </c>
      <c r="F509" s="43" t="str">
        <f t="shared" si="38"/>
        <v/>
      </c>
      <c r="G509" s="43" t="str">
        <f t="shared" si="35"/>
        <v/>
      </c>
      <c r="H509" s="43" t="str">
        <f t="shared" si="36"/>
        <v/>
      </c>
      <c r="J509" s="49"/>
    </row>
    <row r="510" spans="1:10" s="43" customFormat="1">
      <c r="A510" s="48"/>
      <c r="B510" s="50"/>
      <c r="C510" s="51"/>
      <c r="E510" s="43" t="str">
        <f t="shared" si="37"/>
        <v/>
      </c>
      <c r="F510" s="43" t="str">
        <f t="shared" si="38"/>
        <v/>
      </c>
      <c r="G510" s="43" t="str">
        <f t="shared" si="35"/>
        <v/>
      </c>
      <c r="H510" s="43" t="str">
        <f t="shared" si="36"/>
        <v/>
      </c>
      <c r="J510" s="49"/>
    </row>
    <row r="511" spans="1:10" s="43" customFormat="1">
      <c r="A511" s="48"/>
      <c r="B511" s="50"/>
      <c r="C511" s="51"/>
      <c r="E511" s="43" t="str">
        <f t="shared" si="37"/>
        <v/>
      </c>
      <c r="F511" s="43" t="str">
        <f t="shared" si="38"/>
        <v/>
      </c>
      <c r="G511" s="43" t="str">
        <f t="shared" si="35"/>
        <v/>
      </c>
      <c r="H511" s="43" t="str">
        <f t="shared" si="36"/>
        <v/>
      </c>
      <c r="J511" s="49"/>
    </row>
    <row r="512" spans="1:10" s="43" customFormat="1">
      <c r="A512" s="48"/>
      <c r="B512" s="50"/>
      <c r="C512" s="51"/>
      <c r="E512" s="43" t="str">
        <f t="shared" si="37"/>
        <v/>
      </c>
      <c r="F512" s="43" t="str">
        <f t="shared" si="38"/>
        <v/>
      </c>
      <c r="G512" s="43" t="str">
        <f t="shared" si="35"/>
        <v/>
      </c>
      <c r="H512" s="43" t="str">
        <f t="shared" si="36"/>
        <v/>
      </c>
      <c r="J512" s="49"/>
    </row>
    <row r="513" spans="1:10" s="43" customFormat="1">
      <c r="A513" s="48"/>
      <c r="B513" s="50"/>
      <c r="C513" s="51"/>
      <c r="E513" s="43" t="str">
        <f t="shared" si="37"/>
        <v/>
      </c>
      <c r="F513" s="43" t="str">
        <f t="shared" si="38"/>
        <v/>
      </c>
      <c r="G513" s="43" t="str">
        <f t="shared" si="35"/>
        <v/>
      </c>
      <c r="H513" s="43" t="str">
        <f t="shared" si="36"/>
        <v/>
      </c>
      <c r="J513" s="49"/>
    </row>
    <row r="514" spans="1:10" s="43" customFormat="1">
      <c r="A514" s="48"/>
      <c r="B514" s="50"/>
      <c r="C514" s="51"/>
      <c r="E514" s="43" t="str">
        <f t="shared" si="37"/>
        <v/>
      </c>
      <c r="F514" s="43" t="str">
        <f t="shared" si="38"/>
        <v/>
      </c>
      <c r="G514" s="43" t="str">
        <f t="shared" si="35"/>
        <v/>
      </c>
      <c r="H514" s="43" t="str">
        <f t="shared" si="36"/>
        <v/>
      </c>
      <c r="J514" s="49"/>
    </row>
    <row r="515" spans="1:10" s="43" customFormat="1">
      <c r="A515" s="48"/>
      <c r="B515" s="50"/>
      <c r="C515" s="51"/>
      <c r="E515" s="43" t="str">
        <f t="shared" si="37"/>
        <v/>
      </c>
      <c r="F515" s="43" t="str">
        <f t="shared" si="38"/>
        <v/>
      </c>
      <c r="G515" s="43" t="str">
        <f t="shared" si="35"/>
        <v/>
      </c>
      <c r="H515" s="43" t="str">
        <f t="shared" si="36"/>
        <v/>
      </c>
      <c r="J515" s="49"/>
    </row>
    <row r="516" spans="1:10" s="43" customFormat="1">
      <c r="A516" s="48"/>
      <c r="B516" s="50"/>
      <c r="C516" s="51"/>
      <c r="E516" s="43" t="str">
        <f t="shared" si="37"/>
        <v/>
      </c>
      <c r="F516" s="43" t="str">
        <f t="shared" si="38"/>
        <v/>
      </c>
      <c r="G516" s="43" t="str">
        <f t="shared" si="35"/>
        <v/>
      </c>
      <c r="H516" s="43" t="str">
        <f t="shared" si="36"/>
        <v/>
      </c>
      <c r="J516" s="49"/>
    </row>
    <row r="517" spans="1:10" s="43" customFormat="1">
      <c r="A517" s="48"/>
      <c r="B517" s="50"/>
      <c r="C517" s="51"/>
      <c r="E517" s="43" t="str">
        <f t="shared" si="37"/>
        <v/>
      </c>
      <c r="F517" s="43" t="str">
        <f t="shared" si="38"/>
        <v/>
      </c>
      <c r="G517" s="43" t="str">
        <f t="shared" si="35"/>
        <v/>
      </c>
      <c r="H517" s="43" t="str">
        <f t="shared" si="36"/>
        <v/>
      </c>
      <c r="J517" s="49"/>
    </row>
    <row r="518" spans="1:10" s="43" customFormat="1">
      <c r="A518" s="48"/>
      <c r="B518" s="50"/>
      <c r="C518" s="51"/>
      <c r="E518" s="43" t="str">
        <f t="shared" si="37"/>
        <v/>
      </c>
      <c r="F518" s="43" t="str">
        <f t="shared" si="38"/>
        <v/>
      </c>
      <c r="G518" s="43" t="str">
        <f t="shared" si="35"/>
        <v/>
      </c>
      <c r="H518" s="43" t="str">
        <f t="shared" si="36"/>
        <v/>
      </c>
      <c r="J518" s="49"/>
    </row>
    <row r="519" spans="1:10" s="43" customFormat="1">
      <c r="A519" s="48"/>
      <c r="B519" s="50"/>
      <c r="C519" s="51"/>
      <c r="E519" s="43" t="str">
        <f t="shared" si="37"/>
        <v/>
      </c>
      <c r="F519" s="43" t="str">
        <f t="shared" si="38"/>
        <v/>
      </c>
      <c r="G519" s="43" t="str">
        <f t="shared" si="35"/>
        <v/>
      </c>
      <c r="H519" s="43" t="str">
        <f t="shared" si="36"/>
        <v/>
      </c>
      <c r="J519" s="49"/>
    </row>
    <row r="520" spans="1:10" s="43" customFormat="1">
      <c r="A520" s="48"/>
      <c r="B520" s="50"/>
      <c r="C520" s="51"/>
      <c r="E520" s="43" t="str">
        <f t="shared" si="37"/>
        <v/>
      </c>
      <c r="F520" s="43" t="str">
        <f t="shared" si="38"/>
        <v/>
      </c>
      <c r="G520" s="43" t="str">
        <f t="shared" si="35"/>
        <v/>
      </c>
      <c r="H520" s="43" t="str">
        <f t="shared" si="36"/>
        <v/>
      </c>
      <c r="J520" s="49"/>
    </row>
    <row r="521" spans="1:10" s="43" customFormat="1">
      <c r="A521" s="48"/>
      <c r="B521" s="50"/>
      <c r="C521" s="51"/>
      <c r="E521" s="43" t="str">
        <f t="shared" si="37"/>
        <v/>
      </c>
      <c r="F521" s="43" t="str">
        <f t="shared" si="38"/>
        <v/>
      </c>
      <c r="G521" s="43" t="str">
        <f t="shared" si="35"/>
        <v/>
      </c>
      <c r="H521" s="43" t="str">
        <f t="shared" si="36"/>
        <v/>
      </c>
      <c r="J521" s="49"/>
    </row>
    <row r="522" spans="1:10" s="43" customFormat="1">
      <c r="A522" s="48"/>
      <c r="B522" s="50"/>
      <c r="C522" s="51"/>
      <c r="E522" s="43" t="str">
        <f t="shared" si="37"/>
        <v/>
      </c>
      <c r="F522" s="43" t="str">
        <f t="shared" si="38"/>
        <v/>
      </c>
      <c r="G522" s="43" t="str">
        <f t="shared" si="35"/>
        <v/>
      </c>
      <c r="H522" s="43" t="str">
        <f t="shared" si="36"/>
        <v/>
      </c>
      <c r="J522" s="49"/>
    </row>
    <row r="523" spans="1:10" s="43" customFormat="1">
      <c r="A523" s="48"/>
      <c r="B523" s="50"/>
      <c r="C523" s="51"/>
      <c r="E523" s="43" t="str">
        <f t="shared" si="37"/>
        <v/>
      </c>
      <c r="F523" s="43" t="str">
        <f t="shared" si="38"/>
        <v/>
      </c>
      <c r="G523" s="43" t="str">
        <f t="shared" si="35"/>
        <v/>
      </c>
      <c r="H523" s="43" t="str">
        <f t="shared" si="36"/>
        <v/>
      </c>
      <c r="J523" s="49"/>
    </row>
    <row r="524" spans="1:10" s="43" customFormat="1">
      <c r="A524" s="48"/>
      <c r="B524" s="50"/>
      <c r="C524" s="51"/>
      <c r="E524" s="43" t="str">
        <f t="shared" si="37"/>
        <v/>
      </c>
      <c r="F524" s="43" t="str">
        <f t="shared" si="38"/>
        <v/>
      </c>
      <c r="G524" s="43" t="str">
        <f t="shared" si="35"/>
        <v/>
      </c>
      <c r="H524" s="43" t="str">
        <f t="shared" si="36"/>
        <v/>
      </c>
      <c r="J524" s="49"/>
    </row>
    <row r="525" spans="1:10" s="43" customFormat="1">
      <c r="A525" s="48"/>
      <c r="B525" s="50"/>
      <c r="C525" s="51"/>
      <c r="E525" s="43" t="str">
        <f t="shared" si="37"/>
        <v/>
      </c>
      <c r="F525" s="43" t="str">
        <f t="shared" si="38"/>
        <v/>
      </c>
      <c r="G525" s="43" t="str">
        <f t="shared" ref="G525:G588" si="39">IF(B525&gt;C525,F525,"")</f>
        <v/>
      </c>
      <c r="H525" s="43" t="str">
        <f t="shared" ref="H525:H588" si="40">IF(B525&lt;C525,F525,"")</f>
        <v/>
      </c>
      <c r="J525" s="49"/>
    </row>
    <row r="526" spans="1:10" s="43" customFormat="1">
      <c r="A526" s="48"/>
      <c r="B526" s="50"/>
      <c r="C526" s="51"/>
      <c r="E526" s="43" t="str">
        <f t="shared" ref="E526:E589" si="41">IF(AND(COUNT(B526:C526)=2,B526&lt;&gt;C526),ABS(B526-C526),"")</f>
        <v/>
      </c>
      <c r="F526" s="43" t="str">
        <f t="shared" ref="F526:F589" si="42">IF(ISNUMBER(E526),AVERAGE(RANK(E526, E$13:E$1012, 1), 1+COUNT(E$13:E$1012)-RANK(E526, E$13:E$1012, 0)),"")</f>
        <v/>
      </c>
      <c r="G526" s="43" t="str">
        <f t="shared" si="39"/>
        <v/>
      </c>
      <c r="H526" s="43" t="str">
        <f t="shared" si="40"/>
        <v/>
      </c>
      <c r="J526" s="49"/>
    </row>
    <row r="527" spans="1:10" s="43" customFormat="1">
      <c r="A527" s="48"/>
      <c r="B527" s="50"/>
      <c r="C527" s="51"/>
      <c r="E527" s="43" t="str">
        <f t="shared" si="41"/>
        <v/>
      </c>
      <c r="F527" s="43" t="str">
        <f t="shared" si="42"/>
        <v/>
      </c>
      <c r="G527" s="43" t="str">
        <f t="shared" si="39"/>
        <v/>
      </c>
      <c r="H527" s="43" t="str">
        <f t="shared" si="40"/>
        <v/>
      </c>
      <c r="J527" s="49"/>
    </row>
    <row r="528" spans="1:10" s="43" customFormat="1">
      <c r="A528" s="48"/>
      <c r="B528" s="50"/>
      <c r="C528" s="51"/>
      <c r="E528" s="43" t="str">
        <f t="shared" si="41"/>
        <v/>
      </c>
      <c r="F528" s="43" t="str">
        <f t="shared" si="42"/>
        <v/>
      </c>
      <c r="G528" s="43" t="str">
        <f t="shared" si="39"/>
        <v/>
      </c>
      <c r="H528" s="43" t="str">
        <f t="shared" si="40"/>
        <v/>
      </c>
      <c r="J528" s="49"/>
    </row>
    <row r="529" spans="1:10" s="43" customFormat="1">
      <c r="A529" s="48"/>
      <c r="B529" s="50"/>
      <c r="C529" s="51"/>
      <c r="E529" s="43" t="str">
        <f t="shared" si="41"/>
        <v/>
      </c>
      <c r="F529" s="43" t="str">
        <f t="shared" si="42"/>
        <v/>
      </c>
      <c r="G529" s="43" t="str">
        <f t="shared" si="39"/>
        <v/>
      </c>
      <c r="H529" s="43" t="str">
        <f t="shared" si="40"/>
        <v/>
      </c>
      <c r="J529" s="49"/>
    </row>
    <row r="530" spans="1:10" s="43" customFormat="1">
      <c r="A530" s="48"/>
      <c r="B530" s="50"/>
      <c r="C530" s="51"/>
      <c r="E530" s="43" t="str">
        <f t="shared" si="41"/>
        <v/>
      </c>
      <c r="F530" s="43" t="str">
        <f t="shared" si="42"/>
        <v/>
      </c>
      <c r="G530" s="43" t="str">
        <f t="shared" si="39"/>
        <v/>
      </c>
      <c r="H530" s="43" t="str">
        <f t="shared" si="40"/>
        <v/>
      </c>
      <c r="J530" s="49"/>
    </row>
    <row r="531" spans="1:10" s="43" customFormat="1">
      <c r="A531" s="48"/>
      <c r="B531" s="50"/>
      <c r="C531" s="51"/>
      <c r="E531" s="43" t="str">
        <f t="shared" si="41"/>
        <v/>
      </c>
      <c r="F531" s="43" t="str">
        <f t="shared" si="42"/>
        <v/>
      </c>
      <c r="G531" s="43" t="str">
        <f t="shared" si="39"/>
        <v/>
      </c>
      <c r="H531" s="43" t="str">
        <f t="shared" si="40"/>
        <v/>
      </c>
      <c r="J531" s="49"/>
    </row>
    <row r="532" spans="1:10" s="43" customFormat="1">
      <c r="A532" s="48"/>
      <c r="B532" s="50"/>
      <c r="C532" s="51"/>
      <c r="E532" s="43" t="str">
        <f t="shared" si="41"/>
        <v/>
      </c>
      <c r="F532" s="43" t="str">
        <f t="shared" si="42"/>
        <v/>
      </c>
      <c r="G532" s="43" t="str">
        <f t="shared" si="39"/>
        <v/>
      </c>
      <c r="H532" s="43" t="str">
        <f t="shared" si="40"/>
        <v/>
      </c>
      <c r="J532" s="49"/>
    </row>
    <row r="533" spans="1:10" s="43" customFormat="1">
      <c r="A533" s="48"/>
      <c r="B533" s="50"/>
      <c r="C533" s="51"/>
      <c r="E533" s="43" t="str">
        <f t="shared" si="41"/>
        <v/>
      </c>
      <c r="F533" s="43" t="str">
        <f t="shared" si="42"/>
        <v/>
      </c>
      <c r="G533" s="43" t="str">
        <f t="shared" si="39"/>
        <v/>
      </c>
      <c r="H533" s="43" t="str">
        <f t="shared" si="40"/>
        <v/>
      </c>
      <c r="J533" s="49"/>
    </row>
    <row r="534" spans="1:10" s="43" customFormat="1">
      <c r="A534" s="48"/>
      <c r="B534" s="50"/>
      <c r="C534" s="51"/>
      <c r="E534" s="43" t="str">
        <f t="shared" si="41"/>
        <v/>
      </c>
      <c r="F534" s="43" t="str">
        <f t="shared" si="42"/>
        <v/>
      </c>
      <c r="G534" s="43" t="str">
        <f t="shared" si="39"/>
        <v/>
      </c>
      <c r="H534" s="43" t="str">
        <f t="shared" si="40"/>
        <v/>
      </c>
      <c r="J534" s="49"/>
    </row>
    <row r="535" spans="1:10" s="43" customFormat="1">
      <c r="A535" s="48"/>
      <c r="B535" s="50"/>
      <c r="C535" s="51"/>
      <c r="E535" s="43" t="str">
        <f t="shared" si="41"/>
        <v/>
      </c>
      <c r="F535" s="43" t="str">
        <f t="shared" si="42"/>
        <v/>
      </c>
      <c r="G535" s="43" t="str">
        <f t="shared" si="39"/>
        <v/>
      </c>
      <c r="H535" s="43" t="str">
        <f t="shared" si="40"/>
        <v/>
      </c>
      <c r="J535" s="49"/>
    </row>
    <row r="536" spans="1:10" s="43" customFormat="1">
      <c r="A536" s="48"/>
      <c r="B536" s="50"/>
      <c r="C536" s="51"/>
      <c r="E536" s="43" t="str">
        <f t="shared" si="41"/>
        <v/>
      </c>
      <c r="F536" s="43" t="str">
        <f t="shared" si="42"/>
        <v/>
      </c>
      <c r="G536" s="43" t="str">
        <f t="shared" si="39"/>
        <v/>
      </c>
      <c r="H536" s="43" t="str">
        <f t="shared" si="40"/>
        <v/>
      </c>
      <c r="J536" s="49"/>
    </row>
    <row r="537" spans="1:10" s="43" customFormat="1">
      <c r="A537" s="48"/>
      <c r="B537" s="50"/>
      <c r="C537" s="51"/>
      <c r="E537" s="43" t="str">
        <f t="shared" si="41"/>
        <v/>
      </c>
      <c r="F537" s="43" t="str">
        <f t="shared" si="42"/>
        <v/>
      </c>
      <c r="G537" s="43" t="str">
        <f t="shared" si="39"/>
        <v/>
      </c>
      <c r="H537" s="43" t="str">
        <f t="shared" si="40"/>
        <v/>
      </c>
      <c r="J537" s="49"/>
    </row>
    <row r="538" spans="1:10" s="43" customFormat="1">
      <c r="A538" s="48"/>
      <c r="B538" s="50"/>
      <c r="C538" s="51"/>
      <c r="E538" s="43" t="str">
        <f t="shared" si="41"/>
        <v/>
      </c>
      <c r="F538" s="43" t="str">
        <f t="shared" si="42"/>
        <v/>
      </c>
      <c r="G538" s="43" t="str">
        <f t="shared" si="39"/>
        <v/>
      </c>
      <c r="H538" s="43" t="str">
        <f t="shared" si="40"/>
        <v/>
      </c>
      <c r="J538" s="49"/>
    </row>
    <row r="539" spans="1:10" s="43" customFormat="1">
      <c r="A539" s="48"/>
      <c r="B539" s="50"/>
      <c r="C539" s="51"/>
      <c r="E539" s="43" t="str">
        <f t="shared" si="41"/>
        <v/>
      </c>
      <c r="F539" s="43" t="str">
        <f t="shared" si="42"/>
        <v/>
      </c>
      <c r="G539" s="43" t="str">
        <f t="shared" si="39"/>
        <v/>
      </c>
      <c r="H539" s="43" t="str">
        <f t="shared" si="40"/>
        <v/>
      </c>
      <c r="J539" s="49"/>
    </row>
    <row r="540" spans="1:10" s="43" customFormat="1">
      <c r="A540" s="48"/>
      <c r="B540" s="50"/>
      <c r="C540" s="51"/>
      <c r="E540" s="43" t="str">
        <f t="shared" si="41"/>
        <v/>
      </c>
      <c r="F540" s="43" t="str">
        <f t="shared" si="42"/>
        <v/>
      </c>
      <c r="G540" s="43" t="str">
        <f t="shared" si="39"/>
        <v/>
      </c>
      <c r="H540" s="43" t="str">
        <f t="shared" si="40"/>
        <v/>
      </c>
      <c r="J540" s="49"/>
    </row>
    <row r="541" spans="1:10" s="43" customFormat="1">
      <c r="A541" s="48"/>
      <c r="B541" s="50"/>
      <c r="C541" s="51"/>
      <c r="E541" s="43" t="str">
        <f t="shared" si="41"/>
        <v/>
      </c>
      <c r="F541" s="43" t="str">
        <f t="shared" si="42"/>
        <v/>
      </c>
      <c r="G541" s="43" t="str">
        <f t="shared" si="39"/>
        <v/>
      </c>
      <c r="H541" s="43" t="str">
        <f t="shared" si="40"/>
        <v/>
      </c>
      <c r="J541" s="49"/>
    </row>
    <row r="542" spans="1:10" s="43" customFormat="1">
      <c r="A542" s="48"/>
      <c r="B542" s="50"/>
      <c r="C542" s="51"/>
      <c r="E542" s="43" t="str">
        <f t="shared" si="41"/>
        <v/>
      </c>
      <c r="F542" s="43" t="str">
        <f t="shared" si="42"/>
        <v/>
      </c>
      <c r="G542" s="43" t="str">
        <f t="shared" si="39"/>
        <v/>
      </c>
      <c r="H542" s="43" t="str">
        <f t="shared" si="40"/>
        <v/>
      </c>
      <c r="J542" s="49"/>
    </row>
    <row r="543" spans="1:10" s="43" customFormat="1">
      <c r="A543" s="48"/>
      <c r="B543" s="50"/>
      <c r="C543" s="51"/>
      <c r="E543" s="43" t="str">
        <f t="shared" si="41"/>
        <v/>
      </c>
      <c r="F543" s="43" t="str">
        <f t="shared" si="42"/>
        <v/>
      </c>
      <c r="G543" s="43" t="str">
        <f t="shared" si="39"/>
        <v/>
      </c>
      <c r="H543" s="43" t="str">
        <f t="shared" si="40"/>
        <v/>
      </c>
      <c r="J543" s="49"/>
    </row>
    <row r="544" spans="1:10" s="43" customFormat="1">
      <c r="A544" s="48"/>
      <c r="B544" s="50"/>
      <c r="C544" s="51"/>
      <c r="E544" s="43" t="str">
        <f t="shared" si="41"/>
        <v/>
      </c>
      <c r="F544" s="43" t="str">
        <f t="shared" si="42"/>
        <v/>
      </c>
      <c r="G544" s="43" t="str">
        <f t="shared" si="39"/>
        <v/>
      </c>
      <c r="H544" s="43" t="str">
        <f t="shared" si="40"/>
        <v/>
      </c>
      <c r="J544" s="49"/>
    </row>
    <row r="545" spans="1:10" s="43" customFormat="1">
      <c r="A545" s="48"/>
      <c r="B545" s="50"/>
      <c r="C545" s="51"/>
      <c r="E545" s="43" t="str">
        <f t="shared" si="41"/>
        <v/>
      </c>
      <c r="F545" s="43" t="str">
        <f t="shared" si="42"/>
        <v/>
      </c>
      <c r="G545" s="43" t="str">
        <f t="shared" si="39"/>
        <v/>
      </c>
      <c r="H545" s="43" t="str">
        <f t="shared" si="40"/>
        <v/>
      </c>
      <c r="J545" s="49"/>
    </row>
    <row r="546" spans="1:10" s="43" customFormat="1">
      <c r="A546" s="48"/>
      <c r="B546" s="50"/>
      <c r="C546" s="51"/>
      <c r="E546" s="43" t="str">
        <f t="shared" si="41"/>
        <v/>
      </c>
      <c r="F546" s="43" t="str">
        <f t="shared" si="42"/>
        <v/>
      </c>
      <c r="G546" s="43" t="str">
        <f t="shared" si="39"/>
        <v/>
      </c>
      <c r="H546" s="43" t="str">
        <f t="shared" si="40"/>
        <v/>
      </c>
      <c r="J546" s="49"/>
    </row>
    <row r="547" spans="1:10" s="43" customFormat="1">
      <c r="A547" s="48"/>
      <c r="B547" s="50"/>
      <c r="C547" s="51"/>
      <c r="E547" s="43" t="str">
        <f t="shared" si="41"/>
        <v/>
      </c>
      <c r="F547" s="43" t="str">
        <f t="shared" si="42"/>
        <v/>
      </c>
      <c r="G547" s="43" t="str">
        <f t="shared" si="39"/>
        <v/>
      </c>
      <c r="H547" s="43" t="str">
        <f t="shared" si="40"/>
        <v/>
      </c>
      <c r="J547" s="49"/>
    </row>
    <row r="548" spans="1:10" s="43" customFormat="1">
      <c r="A548" s="48"/>
      <c r="B548" s="50"/>
      <c r="C548" s="51"/>
      <c r="E548" s="43" t="str">
        <f t="shared" si="41"/>
        <v/>
      </c>
      <c r="F548" s="43" t="str">
        <f t="shared" si="42"/>
        <v/>
      </c>
      <c r="G548" s="43" t="str">
        <f t="shared" si="39"/>
        <v/>
      </c>
      <c r="H548" s="43" t="str">
        <f t="shared" si="40"/>
        <v/>
      </c>
      <c r="J548" s="49"/>
    </row>
    <row r="549" spans="1:10" s="43" customFormat="1">
      <c r="A549" s="48"/>
      <c r="B549" s="50"/>
      <c r="C549" s="51"/>
      <c r="E549" s="43" t="str">
        <f t="shared" si="41"/>
        <v/>
      </c>
      <c r="F549" s="43" t="str">
        <f t="shared" si="42"/>
        <v/>
      </c>
      <c r="G549" s="43" t="str">
        <f t="shared" si="39"/>
        <v/>
      </c>
      <c r="H549" s="43" t="str">
        <f t="shared" si="40"/>
        <v/>
      </c>
      <c r="J549" s="49"/>
    </row>
    <row r="550" spans="1:10" s="43" customFormat="1">
      <c r="A550" s="48"/>
      <c r="B550" s="50"/>
      <c r="C550" s="51"/>
      <c r="E550" s="43" t="str">
        <f t="shared" si="41"/>
        <v/>
      </c>
      <c r="F550" s="43" t="str">
        <f t="shared" si="42"/>
        <v/>
      </c>
      <c r="G550" s="43" t="str">
        <f t="shared" si="39"/>
        <v/>
      </c>
      <c r="H550" s="43" t="str">
        <f t="shared" si="40"/>
        <v/>
      </c>
      <c r="J550" s="49"/>
    </row>
    <row r="551" spans="1:10" s="43" customFormat="1">
      <c r="A551" s="48"/>
      <c r="B551" s="50"/>
      <c r="C551" s="51"/>
      <c r="E551" s="43" t="str">
        <f t="shared" si="41"/>
        <v/>
      </c>
      <c r="F551" s="43" t="str">
        <f t="shared" si="42"/>
        <v/>
      </c>
      <c r="G551" s="43" t="str">
        <f t="shared" si="39"/>
        <v/>
      </c>
      <c r="H551" s="43" t="str">
        <f t="shared" si="40"/>
        <v/>
      </c>
      <c r="J551" s="49"/>
    </row>
    <row r="552" spans="1:10" s="43" customFormat="1">
      <c r="A552" s="48"/>
      <c r="B552" s="50"/>
      <c r="C552" s="51"/>
      <c r="E552" s="43" t="str">
        <f t="shared" si="41"/>
        <v/>
      </c>
      <c r="F552" s="43" t="str">
        <f t="shared" si="42"/>
        <v/>
      </c>
      <c r="G552" s="43" t="str">
        <f t="shared" si="39"/>
        <v/>
      </c>
      <c r="H552" s="43" t="str">
        <f t="shared" si="40"/>
        <v/>
      </c>
      <c r="J552" s="49"/>
    </row>
    <row r="553" spans="1:10" s="43" customFormat="1">
      <c r="A553" s="48"/>
      <c r="B553" s="50"/>
      <c r="C553" s="51"/>
      <c r="E553" s="43" t="str">
        <f t="shared" si="41"/>
        <v/>
      </c>
      <c r="F553" s="43" t="str">
        <f t="shared" si="42"/>
        <v/>
      </c>
      <c r="G553" s="43" t="str">
        <f t="shared" si="39"/>
        <v/>
      </c>
      <c r="H553" s="43" t="str">
        <f t="shared" si="40"/>
        <v/>
      </c>
      <c r="J553" s="49"/>
    </row>
    <row r="554" spans="1:10" s="43" customFormat="1">
      <c r="A554" s="48"/>
      <c r="B554" s="50"/>
      <c r="C554" s="51"/>
      <c r="E554" s="43" t="str">
        <f t="shared" si="41"/>
        <v/>
      </c>
      <c r="F554" s="43" t="str">
        <f t="shared" si="42"/>
        <v/>
      </c>
      <c r="G554" s="43" t="str">
        <f t="shared" si="39"/>
        <v/>
      </c>
      <c r="H554" s="43" t="str">
        <f t="shared" si="40"/>
        <v/>
      </c>
      <c r="J554" s="49"/>
    </row>
    <row r="555" spans="1:10" s="43" customFormat="1">
      <c r="A555" s="48"/>
      <c r="B555" s="50"/>
      <c r="C555" s="51"/>
      <c r="E555" s="43" t="str">
        <f t="shared" si="41"/>
        <v/>
      </c>
      <c r="F555" s="43" t="str">
        <f t="shared" si="42"/>
        <v/>
      </c>
      <c r="G555" s="43" t="str">
        <f t="shared" si="39"/>
        <v/>
      </c>
      <c r="H555" s="43" t="str">
        <f t="shared" si="40"/>
        <v/>
      </c>
      <c r="J555" s="49"/>
    </row>
    <row r="556" spans="1:10" s="43" customFormat="1">
      <c r="A556" s="48"/>
      <c r="B556" s="50"/>
      <c r="C556" s="51"/>
      <c r="E556" s="43" t="str">
        <f t="shared" si="41"/>
        <v/>
      </c>
      <c r="F556" s="43" t="str">
        <f t="shared" si="42"/>
        <v/>
      </c>
      <c r="G556" s="43" t="str">
        <f t="shared" si="39"/>
        <v/>
      </c>
      <c r="H556" s="43" t="str">
        <f t="shared" si="40"/>
        <v/>
      </c>
      <c r="J556" s="49"/>
    </row>
    <row r="557" spans="1:10" s="43" customFormat="1">
      <c r="A557" s="48"/>
      <c r="B557" s="50"/>
      <c r="C557" s="51"/>
      <c r="E557" s="43" t="str">
        <f t="shared" si="41"/>
        <v/>
      </c>
      <c r="F557" s="43" t="str">
        <f t="shared" si="42"/>
        <v/>
      </c>
      <c r="G557" s="43" t="str">
        <f t="shared" si="39"/>
        <v/>
      </c>
      <c r="H557" s="43" t="str">
        <f t="shared" si="40"/>
        <v/>
      </c>
      <c r="J557" s="49"/>
    </row>
    <row r="558" spans="1:10" s="43" customFormat="1">
      <c r="A558" s="48"/>
      <c r="B558" s="50"/>
      <c r="C558" s="51"/>
      <c r="E558" s="43" t="str">
        <f t="shared" si="41"/>
        <v/>
      </c>
      <c r="F558" s="43" t="str">
        <f t="shared" si="42"/>
        <v/>
      </c>
      <c r="G558" s="43" t="str">
        <f t="shared" si="39"/>
        <v/>
      </c>
      <c r="H558" s="43" t="str">
        <f t="shared" si="40"/>
        <v/>
      </c>
      <c r="J558" s="49"/>
    </row>
    <row r="559" spans="1:10" s="43" customFormat="1">
      <c r="A559" s="48"/>
      <c r="B559" s="50"/>
      <c r="C559" s="51"/>
      <c r="E559" s="43" t="str">
        <f t="shared" si="41"/>
        <v/>
      </c>
      <c r="F559" s="43" t="str">
        <f t="shared" si="42"/>
        <v/>
      </c>
      <c r="G559" s="43" t="str">
        <f t="shared" si="39"/>
        <v/>
      </c>
      <c r="H559" s="43" t="str">
        <f t="shared" si="40"/>
        <v/>
      </c>
      <c r="J559" s="49"/>
    </row>
    <row r="560" spans="1:10" s="43" customFormat="1">
      <c r="A560" s="48"/>
      <c r="B560" s="50"/>
      <c r="C560" s="51"/>
      <c r="E560" s="43" t="str">
        <f t="shared" si="41"/>
        <v/>
      </c>
      <c r="F560" s="43" t="str">
        <f t="shared" si="42"/>
        <v/>
      </c>
      <c r="G560" s="43" t="str">
        <f t="shared" si="39"/>
        <v/>
      </c>
      <c r="H560" s="43" t="str">
        <f t="shared" si="40"/>
        <v/>
      </c>
      <c r="J560" s="49"/>
    </row>
    <row r="561" spans="1:10" s="43" customFormat="1">
      <c r="A561" s="48"/>
      <c r="B561" s="50"/>
      <c r="C561" s="51"/>
      <c r="E561" s="43" t="str">
        <f t="shared" si="41"/>
        <v/>
      </c>
      <c r="F561" s="43" t="str">
        <f t="shared" si="42"/>
        <v/>
      </c>
      <c r="G561" s="43" t="str">
        <f t="shared" si="39"/>
        <v/>
      </c>
      <c r="H561" s="43" t="str">
        <f t="shared" si="40"/>
        <v/>
      </c>
      <c r="J561" s="49"/>
    </row>
    <row r="562" spans="1:10" s="43" customFormat="1">
      <c r="A562" s="48"/>
      <c r="B562" s="50"/>
      <c r="C562" s="51"/>
      <c r="E562" s="43" t="str">
        <f t="shared" si="41"/>
        <v/>
      </c>
      <c r="F562" s="43" t="str">
        <f t="shared" si="42"/>
        <v/>
      </c>
      <c r="G562" s="43" t="str">
        <f t="shared" si="39"/>
        <v/>
      </c>
      <c r="H562" s="43" t="str">
        <f t="shared" si="40"/>
        <v/>
      </c>
      <c r="J562" s="49"/>
    </row>
    <row r="563" spans="1:10" s="43" customFormat="1">
      <c r="A563" s="48"/>
      <c r="B563" s="50"/>
      <c r="C563" s="51"/>
      <c r="E563" s="43" t="str">
        <f t="shared" si="41"/>
        <v/>
      </c>
      <c r="F563" s="43" t="str">
        <f t="shared" si="42"/>
        <v/>
      </c>
      <c r="G563" s="43" t="str">
        <f t="shared" si="39"/>
        <v/>
      </c>
      <c r="H563" s="43" t="str">
        <f t="shared" si="40"/>
        <v/>
      </c>
      <c r="J563" s="49"/>
    </row>
    <row r="564" spans="1:10" s="43" customFormat="1">
      <c r="A564" s="48"/>
      <c r="B564" s="50"/>
      <c r="C564" s="51"/>
      <c r="E564" s="43" t="str">
        <f t="shared" si="41"/>
        <v/>
      </c>
      <c r="F564" s="43" t="str">
        <f t="shared" si="42"/>
        <v/>
      </c>
      <c r="G564" s="43" t="str">
        <f t="shared" si="39"/>
        <v/>
      </c>
      <c r="H564" s="43" t="str">
        <f t="shared" si="40"/>
        <v/>
      </c>
      <c r="J564" s="49"/>
    </row>
    <row r="565" spans="1:10" s="43" customFormat="1">
      <c r="A565" s="48"/>
      <c r="B565" s="50"/>
      <c r="C565" s="51"/>
      <c r="E565" s="43" t="str">
        <f t="shared" si="41"/>
        <v/>
      </c>
      <c r="F565" s="43" t="str">
        <f t="shared" si="42"/>
        <v/>
      </c>
      <c r="G565" s="43" t="str">
        <f t="shared" si="39"/>
        <v/>
      </c>
      <c r="H565" s="43" t="str">
        <f t="shared" si="40"/>
        <v/>
      </c>
      <c r="J565" s="49"/>
    </row>
    <row r="566" spans="1:10" s="43" customFormat="1">
      <c r="A566" s="48"/>
      <c r="B566" s="50"/>
      <c r="C566" s="51"/>
      <c r="E566" s="43" t="str">
        <f t="shared" si="41"/>
        <v/>
      </c>
      <c r="F566" s="43" t="str">
        <f t="shared" si="42"/>
        <v/>
      </c>
      <c r="G566" s="43" t="str">
        <f t="shared" si="39"/>
        <v/>
      </c>
      <c r="H566" s="43" t="str">
        <f t="shared" si="40"/>
        <v/>
      </c>
      <c r="J566" s="49"/>
    </row>
    <row r="567" spans="1:10" s="43" customFormat="1">
      <c r="A567" s="48"/>
      <c r="B567" s="50"/>
      <c r="C567" s="51"/>
      <c r="E567" s="43" t="str">
        <f t="shared" si="41"/>
        <v/>
      </c>
      <c r="F567" s="43" t="str">
        <f t="shared" si="42"/>
        <v/>
      </c>
      <c r="G567" s="43" t="str">
        <f t="shared" si="39"/>
        <v/>
      </c>
      <c r="H567" s="43" t="str">
        <f t="shared" si="40"/>
        <v/>
      </c>
      <c r="J567" s="49"/>
    </row>
    <row r="568" spans="1:10" s="43" customFormat="1">
      <c r="A568" s="48"/>
      <c r="B568" s="50"/>
      <c r="C568" s="51"/>
      <c r="E568" s="43" t="str">
        <f t="shared" si="41"/>
        <v/>
      </c>
      <c r="F568" s="43" t="str">
        <f t="shared" si="42"/>
        <v/>
      </c>
      <c r="G568" s="43" t="str">
        <f t="shared" si="39"/>
        <v/>
      </c>
      <c r="H568" s="43" t="str">
        <f t="shared" si="40"/>
        <v/>
      </c>
      <c r="J568" s="49"/>
    </row>
    <row r="569" spans="1:10" s="43" customFormat="1">
      <c r="A569" s="48"/>
      <c r="B569" s="50"/>
      <c r="C569" s="51"/>
      <c r="E569" s="43" t="str">
        <f t="shared" si="41"/>
        <v/>
      </c>
      <c r="F569" s="43" t="str">
        <f t="shared" si="42"/>
        <v/>
      </c>
      <c r="G569" s="43" t="str">
        <f t="shared" si="39"/>
        <v/>
      </c>
      <c r="H569" s="43" t="str">
        <f t="shared" si="40"/>
        <v/>
      </c>
      <c r="J569" s="49"/>
    </row>
    <row r="570" spans="1:10" s="43" customFormat="1">
      <c r="A570" s="48"/>
      <c r="B570" s="50"/>
      <c r="C570" s="51"/>
      <c r="E570" s="43" t="str">
        <f t="shared" si="41"/>
        <v/>
      </c>
      <c r="F570" s="43" t="str">
        <f t="shared" si="42"/>
        <v/>
      </c>
      <c r="G570" s="43" t="str">
        <f t="shared" si="39"/>
        <v/>
      </c>
      <c r="H570" s="43" t="str">
        <f t="shared" si="40"/>
        <v/>
      </c>
      <c r="J570" s="49"/>
    </row>
    <row r="571" spans="1:10" s="43" customFormat="1">
      <c r="A571" s="48"/>
      <c r="B571" s="50"/>
      <c r="C571" s="51"/>
      <c r="E571" s="43" t="str">
        <f t="shared" si="41"/>
        <v/>
      </c>
      <c r="F571" s="43" t="str">
        <f t="shared" si="42"/>
        <v/>
      </c>
      <c r="G571" s="43" t="str">
        <f t="shared" si="39"/>
        <v/>
      </c>
      <c r="H571" s="43" t="str">
        <f t="shared" si="40"/>
        <v/>
      </c>
      <c r="J571" s="49"/>
    </row>
    <row r="572" spans="1:10" s="43" customFormat="1">
      <c r="A572" s="48"/>
      <c r="B572" s="50"/>
      <c r="C572" s="51"/>
      <c r="E572" s="43" t="str">
        <f t="shared" si="41"/>
        <v/>
      </c>
      <c r="F572" s="43" t="str">
        <f t="shared" si="42"/>
        <v/>
      </c>
      <c r="G572" s="43" t="str">
        <f t="shared" si="39"/>
        <v/>
      </c>
      <c r="H572" s="43" t="str">
        <f t="shared" si="40"/>
        <v/>
      </c>
      <c r="J572" s="49"/>
    </row>
    <row r="573" spans="1:10" s="43" customFormat="1">
      <c r="A573" s="48"/>
      <c r="B573" s="50"/>
      <c r="C573" s="51"/>
      <c r="E573" s="43" t="str">
        <f t="shared" si="41"/>
        <v/>
      </c>
      <c r="F573" s="43" t="str">
        <f t="shared" si="42"/>
        <v/>
      </c>
      <c r="G573" s="43" t="str">
        <f t="shared" si="39"/>
        <v/>
      </c>
      <c r="H573" s="43" t="str">
        <f t="shared" si="40"/>
        <v/>
      </c>
      <c r="J573" s="49"/>
    </row>
    <row r="574" spans="1:10" s="43" customFormat="1">
      <c r="A574" s="48"/>
      <c r="B574" s="50"/>
      <c r="C574" s="51"/>
      <c r="E574" s="43" t="str">
        <f t="shared" si="41"/>
        <v/>
      </c>
      <c r="F574" s="43" t="str">
        <f t="shared" si="42"/>
        <v/>
      </c>
      <c r="G574" s="43" t="str">
        <f t="shared" si="39"/>
        <v/>
      </c>
      <c r="H574" s="43" t="str">
        <f t="shared" si="40"/>
        <v/>
      </c>
      <c r="J574" s="49"/>
    </row>
    <row r="575" spans="1:10" s="43" customFormat="1">
      <c r="A575" s="48"/>
      <c r="B575" s="50"/>
      <c r="C575" s="51"/>
      <c r="E575" s="43" t="str">
        <f t="shared" si="41"/>
        <v/>
      </c>
      <c r="F575" s="43" t="str">
        <f t="shared" si="42"/>
        <v/>
      </c>
      <c r="G575" s="43" t="str">
        <f t="shared" si="39"/>
        <v/>
      </c>
      <c r="H575" s="43" t="str">
        <f t="shared" si="40"/>
        <v/>
      </c>
      <c r="J575" s="49"/>
    </row>
    <row r="576" spans="1:10" s="43" customFormat="1">
      <c r="A576" s="48"/>
      <c r="B576" s="50"/>
      <c r="C576" s="51"/>
      <c r="E576" s="43" t="str">
        <f t="shared" si="41"/>
        <v/>
      </c>
      <c r="F576" s="43" t="str">
        <f t="shared" si="42"/>
        <v/>
      </c>
      <c r="G576" s="43" t="str">
        <f t="shared" si="39"/>
        <v/>
      </c>
      <c r="H576" s="43" t="str">
        <f t="shared" si="40"/>
        <v/>
      </c>
      <c r="J576" s="49"/>
    </row>
    <row r="577" spans="1:10" s="43" customFormat="1">
      <c r="A577" s="48"/>
      <c r="B577" s="50"/>
      <c r="C577" s="51"/>
      <c r="E577" s="43" t="str">
        <f t="shared" si="41"/>
        <v/>
      </c>
      <c r="F577" s="43" t="str">
        <f t="shared" si="42"/>
        <v/>
      </c>
      <c r="G577" s="43" t="str">
        <f t="shared" si="39"/>
        <v/>
      </c>
      <c r="H577" s="43" t="str">
        <f t="shared" si="40"/>
        <v/>
      </c>
      <c r="J577" s="49"/>
    </row>
    <row r="578" spans="1:10" s="43" customFormat="1">
      <c r="A578" s="48"/>
      <c r="B578" s="50"/>
      <c r="C578" s="51"/>
      <c r="E578" s="43" t="str">
        <f t="shared" si="41"/>
        <v/>
      </c>
      <c r="F578" s="43" t="str">
        <f t="shared" si="42"/>
        <v/>
      </c>
      <c r="G578" s="43" t="str">
        <f t="shared" si="39"/>
        <v/>
      </c>
      <c r="H578" s="43" t="str">
        <f t="shared" si="40"/>
        <v/>
      </c>
      <c r="J578" s="49"/>
    </row>
    <row r="579" spans="1:10" s="43" customFormat="1">
      <c r="A579" s="48"/>
      <c r="B579" s="50"/>
      <c r="C579" s="51"/>
      <c r="E579" s="43" t="str">
        <f t="shared" si="41"/>
        <v/>
      </c>
      <c r="F579" s="43" t="str">
        <f t="shared" si="42"/>
        <v/>
      </c>
      <c r="G579" s="43" t="str">
        <f t="shared" si="39"/>
        <v/>
      </c>
      <c r="H579" s="43" t="str">
        <f t="shared" si="40"/>
        <v/>
      </c>
      <c r="J579" s="49"/>
    </row>
    <row r="580" spans="1:10" s="43" customFormat="1">
      <c r="A580" s="48"/>
      <c r="B580" s="50"/>
      <c r="C580" s="51"/>
      <c r="E580" s="43" t="str">
        <f t="shared" si="41"/>
        <v/>
      </c>
      <c r="F580" s="43" t="str">
        <f t="shared" si="42"/>
        <v/>
      </c>
      <c r="G580" s="43" t="str">
        <f t="shared" si="39"/>
        <v/>
      </c>
      <c r="H580" s="43" t="str">
        <f t="shared" si="40"/>
        <v/>
      </c>
      <c r="J580" s="49"/>
    </row>
    <row r="581" spans="1:10" s="43" customFormat="1">
      <c r="A581" s="48"/>
      <c r="B581" s="50"/>
      <c r="C581" s="51"/>
      <c r="E581" s="43" t="str">
        <f t="shared" si="41"/>
        <v/>
      </c>
      <c r="F581" s="43" t="str">
        <f t="shared" si="42"/>
        <v/>
      </c>
      <c r="G581" s="43" t="str">
        <f t="shared" si="39"/>
        <v/>
      </c>
      <c r="H581" s="43" t="str">
        <f t="shared" si="40"/>
        <v/>
      </c>
      <c r="J581" s="49"/>
    </row>
    <row r="582" spans="1:10" s="43" customFormat="1">
      <c r="A582" s="48"/>
      <c r="B582" s="50"/>
      <c r="C582" s="51"/>
      <c r="E582" s="43" t="str">
        <f t="shared" si="41"/>
        <v/>
      </c>
      <c r="F582" s="43" t="str">
        <f t="shared" si="42"/>
        <v/>
      </c>
      <c r="G582" s="43" t="str">
        <f t="shared" si="39"/>
        <v/>
      </c>
      <c r="H582" s="43" t="str">
        <f t="shared" si="40"/>
        <v/>
      </c>
      <c r="J582" s="49"/>
    </row>
    <row r="583" spans="1:10" s="43" customFormat="1">
      <c r="A583" s="48"/>
      <c r="B583" s="50"/>
      <c r="C583" s="51"/>
      <c r="E583" s="43" t="str">
        <f t="shared" si="41"/>
        <v/>
      </c>
      <c r="F583" s="43" t="str">
        <f t="shared" si="42"/>
        <v/>
      </c>
      <c r="G583" s="43" t="str">
        <f t="shared" si="39"/>
        <v/>
      </c>
      <c r="H583" s="43" t="str">
        <f t="shared" si="40"/>
        <v/>
      </c>
      <c r="J583" s="49"/>
    </row>
    <row r="584" spans="1:10" s="43" customFormat="1">
      <c r="A584" s="48"/>
      <c r="B584" s="50"/>
      <c r="C584" s="51"/>
      <c r="E584" s="43" t="str">
        <f t="shared" si="41"/>
        <v/>
      </c>
      <c r="F584" s="43" t="str">
        <f t="shared" si="42"/>
        <v/>
      </c>
      <c r="G584" s="43" t="str">
        <f t="shared" si="39"/>
        <v/>
      </c>
      <c r="H584" s="43" t="str">
        <f t="shared" si="40"/>
        <v/>
      </c>
      <c r="J584" s="49"/>
    </row>
    <row r="585" spans="1:10" s="43" customFormat="1">
      <c r="A585" s="48"/>
      <c r="B585" s="50"/>
      <c r="C585" s="51"/>
      <c r="E585" s="43" t="str">
        <f t="shared" si="41"/>
        <v/>
      </c>
      <c r="F585" s="43" t="str">
        <f t="shared" si="42"/>
        <v/>
      </c>
      <c r="G585" s="43" t="str">
        <f t="shared" si="39"/>
        <v/>
      </c>
      <c r="H585" s="43" t="str">
        <f t="shared" si="40"/>
        <v/>
      </c>
      <c r="J585" s="49"/>
    </row>
    <row r="586" spans="1:10" s="43" customFormat="1">
      <c r="A586" s="48"/>
      <c r="B586" s="50"/>
      <c r="C586" s="51"/>
      <c r="E586" s="43" t="str">
        <f t="shared" si="41"/>
        <v/>
      </c>
      <c r="F586" s="43" t="str">
        <f t="shared" si="42"/>
        <v/>
      </c>
      <c r="G586" s="43" t="str">
        <f t="shared" si="39"/>
        <v/>
      </c>
      <c r="H586" s="43" t="str">
        <f t="shared" si="40"/>
        <v/>
      </c>
      <c r="J586" s="49"/>
    </row>
    <row r="587" spans="1:10" s="43" customFormat="1">
      <c r="A587" s="48"/>
      <c r="B587" s="50"/>
      <c r="C587" s="51"/>
      <c r="E587" s="43" t="str">
        <f t="shared" si="41"/>
        <v/>
      </c>
      <c r="F587" s="43" t="str">
        <f t="shared" si="42"/>
        <v/>
      </c>
      <c r="G587" s="43" t="str">
        <f t="shared" si="39"/>
        <v/>
      </c>
      <c r="H587" s="43" t="str">
        <f t="shared" si="40"/>
        <v/>
      </c>
      <c r="J587" s="49"/>
    </row>
    <row r="588" spans="1:10" s="43" customFormat="1">
      <c r="A588" s="48"/>
      <c r="B588" s="50"/>
      <c r="C588" s="51"/>
      <c r="E588" s="43" t="str">
        <f t="shared" si="41"/>
        <v/>
      </c>
      <c r="F588" s="43" t="str">
        <f t="shared" si="42"/>
        <v/>
      </c>
      <c r="G588" s="43" t="str">
        <f t="shared" si="39"/>
        <v/>
      </c>
      <c r="H588" s="43" t="str">
        <f t="shared" si="40"/>
        <v/>
      </c>
      <c r="J588" s="49"/>
    </row>
    <row r="589" spans="1:10" s="43" customFormat="1">
      <c r="A589" s="48"/>
      <c r="B589" s="50"/>
      <c r="C589" s="51"/>
      <c r="E589" s="43" t="str">
        <f t="shared" si="41"/>
        <v/>
      </c>
      <c r="F589" s="43" t="str">
        <f t="shared" si="42"/>
        <v/>
      </c>
      <c r="G589" s="43" t="str">
        <f t="shared" ref="G589:G652" si="43">IF(B589&gt;C589,F589,"")</f>
        <v/>
      </c>
      <c r="H589" s="43" t="str">
        <f t="shared" ref="H589:H652" si="44">IF(B589&lt;C589,F589,"")</f>
        <v/>
      </c>
      <c r="J589" s="49"/>
    </row>
    <row r="590" spans="1:10" s="43" customFormat="1">
      <c r="A590" s="48"/>
      <c r="B590" s="50"/>
      <c r="C590" s="51"/>
      <c r="E590" s="43" t="str">
        <f t="shared" ref="E590:E653" si="45">IF(AND(COUNT(B590:C590)=2,B590&lt;&gt;C590),ABS(B590-C590),"")</f>
        <v/>
      </c>
      <c r="F590" s="43" t="str">
        <f t="shared" ref="F590:F653" si="46">IF(ISNUMBER(E590),AVERAGE(RANK(E590, E$13:E$1012, 1), 1+COUNT(E$13:E$1012)-RANK(E590, E$13:E$1012, 0)),"")</f>
        <v/>
      </c>
      <c r="G590" s="43" t="str">
        <f t="shared" si="43"/>
        <v/>
      </c>
      <c r="H590" s="43" t="str">
        <f t="shared" si="44"/>
        <v/>
      </c>
      <c r="J590" s="49"/>
    </row>
    <row r="591" spans="1:10" s="43" customFormat="1">
      <c r="A591" s="48"/>
      <c r="B591" s="50"/>
      <c r="C591" s="51"/>
      <c r="E591" s="43" t="str">
        <f t="shared" si="45"/>
        <v/>
      </c>
      <c r="F591" s="43" t="str">
        <f t="shared" si="46"/>
        <v/>
      </c>
      <c r="G591" s="43" t="str">
        <f t="shared" si="43"/>
        <v/>
      </c>
      <c r="H591" s="43" t="str">
        <f t="shared" si="44"/>
        <v/>
      </c>
      <c r="J591" s="49"/>
    </row>
    <row r="592" spans="1:10" s="43" customFormat="1">
      <c r="A592" s="48"/>
      <c r="B592" s="50"/>
      <c r="C592" s="51"/>
      <c r="E592" s="43" t="str">
        <f t="shared" si="45"/>
        <v/>
      </c>
      <c r="F592" s="43" t="str">
        <f t="shared" si="46"/>
        <v/>
      </c>
      <c r="G592" s="43" t="str">
        <f t="shared" si="43"/>
        <v/>
      </c>
      <c r="H592" s="43" t="str">
        <f t="shared" si="44"/>
        <v/>
      </c>
      <c r="J592" s="49"/>
    </row>
    <row r="593" spans="1:10" s="43" customFormat="1">
      <c r="A593" s="48"/>
      <c r="B593" s="50"/>
      <c r="C593" s="51"/>
      <c r="E593" s="43" t="str">
        <f t="shared" si="45"/>
        <v/>
      </c>
      <c r="F593" s="43" t="str">
        <f t="shared" si="46"/>
        <v/>
      </c>
      <c r="G593" s="43" t="str">
        <f t="shared" si="43"/>
        <v/>
      </c>
      <c r="H593" s="43" t="str">
        <f t="shared" si="44"/>
        <v/>
      </c>
      <c r="J593" s="49"/>
    </row>
    <row r="594" spans="1:10" s="43" customFormat="1">
      <c r="A594" s="48"/>
      <c r="B594" s="50"/>
      <c r="C594" s="51"/>
      <c r="E594" s="43" t="str">
        <f t="shared" si="45"/>
        <v/>
      </c>
      <c r="F594" s="43" t="str">
        <f t="shared" si="46"/>
        <v/>
      </c>
      <c r="G594" s="43" t="str">
        <f t="shared" si="43"/>
        <v/>
      </c>
      <c r="H594" s="43" t="str">
        <f t="shared" si="44"/>
        <v/>
      </c>
      <c r="J594" s="49"/>
    </row>
    <row r="595" spans="1:10" s="43" customFormat="1">
      <c r="A595" s="48"/>
      <c r="B595" s="50"/>
      <c r="C595" s="51"/>
      <c r="E595" s="43" t="str">
        <f t="shared" si="45"/>
        <v/>
      </c>
      <c r="F595" s="43" t="str">
        <f t="shared" si="46"/>
        <v/>
      </c>
      <c r="G595" s="43" t="str">
        <f t="shared" si="43"/>
        <v/>
      </c>
      <c r="H595" s="43" t="str">
        <f t="shared" si="44"/>
        <v/>
      </c>
      <c r="J595" s="49"/>
    </row>
    <row r="596" spans="1:10" s="43" customFormat="1">
      <c r="A596" s="48"/>
      <c r="B596" s="50"/>
      <c r="C596" s="51"/>
      <c r="E596" s="43" t="str">
        <f t="shared" si="45"/>
        <v/>
      </c>
      <c r="F596" s="43" t="str">
        <f t="shared" si="46"/>
        <v/>
      </c>
      <c r="G596" s="43" t="str">
        <f t="shared" si="43"/>
        <v/>
      </c>
      <c r="H596" s="43" t="str">
        <f t="shared" si="44"/>
        <v/>
      </c>
      <c r="J596" s="49"/>
    </row>
    <row r="597" spans="1:10" s="43" customFormat="1">
      <c r="A597" s="48"/>
      <c r="B597" s="50"/>
      <c r="C597" s="51"/>
      <c r="E597" s="43" t="str">
        <f t="shared" si="45"/>
        <v/>
      </c>
      <c r="F597" s="43" t="str">
        <f t="shared" si="46"/>
        <v/>
      </c>
      <c r="G597" s="43" t="str">
        <f t="shared" si="43"/>
        <v/>
      </c>
      <c r="H597" s="43" t="str">
        <f t="shared" si="44"/>
        <v/>
      </c>
      <c r="J597" s="49"/>
    </row>
    <row r="598" spans="1:10" s="43" customFormat="1">
      <c r="A598" s="48"/>
      <c r="B598" s="50"/>
      <c r="C598" s="51"/>
      <c r="E598" s="43" t="str">
        <f t="shared" si="45"/>
        <v/>
      </c>
      <c r="F598" s="43" t="str">
        <f t="shared" si="46"/>
        <v/>
      </c>
      <c r="G598" s="43" t="str">
        <f t="shared" si="43"/>
        <v/>
      </c>
      <c r="H598" s="43" t="str">
        <f t="shared" si="44"/>
        <v/>
      </c>
      <c r="J598" s="49"/>
    </row>
    <row r="599" spans="1:10" s="43" customFormat="1">
      <c r="A599" s="48"/>
      <c r="B599" s="50"/>
      <c r="C599" s="51"/>
      <c r="E599" s="43" t="str">
        <f t="shared" si="45"/>
        <v/>
      </c>
      <c r="F599" s="43" t="str">
        <f t="shared" si="46"/>
        <v/>
      </c>
      <c r="G599" s="43" t="str">
        <f t="shared" si="43"/>
        <v/>
      </c>
      <c r="H599" s="43" t="str">
        <f t="shared" si="44"/>
        <v/>
      </c>
      <c r="J599" s="49"/>
    </row>
    <row r="600" spans="1:10" s="43" customFormat="1">
      <c r="A600" s="48"/>
      <c r="B600" s="50"/>
      <c r="C600" s="51"/>
      <c r="E600" s="43" t="str">
        <f t="shared" si="45"/>
        <v/>
      </c>
      <c r="F600" s="43" t="str">
        <f t="shared" si="46"/>
        <v/>
      </c>
      <c r="G600" s="43" t="str">
        <f t="shared" si="43"/>
        <v/>
      </c>
      <c r="H600" s="43" t="str">
        <f t="shared" si="44"/>
        <v/>
      </c>
      <c r="J600" s="49"/>
    </row>
    <row r="601" spans="1:10" s="43" customFormat="1">
      <c r="A601" s="48"/>
      <c r="B601" s="50"/>
      <c r="C601" s="51"/>
      <c r="E601" s="43" t="str">
        <f t="shared" si="45"/>
        <v/>
      </c>
      <c r="F601" s="43" t="str">
        <f t="shared" si="46"/>
        <v/>
      </c>
      <c r="G601" s="43" t="str">
        <f t="shared" si="43"/>
        <v/>
      </c>
      <c r="H601" s="43" t="str">
        <f t="shared" si="44"/>
        <v/>
      </c>
      <c r="J601" s="49"/>
    </row>
    <row r="602" spans="1:10" s="43" customFormat="1">
      <c r="A602" s="48"/>
      <c r="B602" s="50"/>
      <c r="C602" s="51"/>
      <c r="E602" s="43" t="str">
        <f t="shared" si="45"/>
        <v/>
      </c>
      <c r="F602" s="43" t="str">
        <f t="shared" si="46"/>
        <v/>
      </c>
      <c r="G602" s="43" t="str">
        <f t="shared" si="43"/>
        <v/>
      </c>
      <c r="H602" s="43" t="str">
        <f t="shared" si="44"/>
        <v/>
      </c>
      <c r="J602" s="49"/>
    </row>
    <row r="603" spans="1:10" s="43" customFormat="1">
      <c r="A603" s="48"/>
      <c r="B603" s="50"/>
      <c r="C603" s="51"/>
      <c r="E603" s="43" t="str">
        <f t="shared" si="45"/>
        <v/>
      </c>
      <c r="F603" s="43" t="str">
        <f t="shared" si="46"/>
        <v/>
      </c>
      <c r="G603" s="43" t="str">
        <f t="shared" si="43"/>
        <v/>
      </c>
      <c r="H603" s="43" t="str">
        <f t="shared" si="44"/>
        <v/>
      </c>
      <c r="J603" s="49"/>
    </row>
    <row r="604" spans="1:10" s="43" customFormat="1">
      <c r="A604" s="48"/>
      <c r="B604" s="50"/>
      <c r="C604" s="51"/>
      <c r="E604" s="43" t="str">
        <f t="shared" si="45"/>
        <v/>
      </c>
      <c r="F604" s="43" t="str">
        <f t="shared" si="46"/>
        <v/>
      </c>
      <c r="G604" s="43" t="str">
        <f t="shared" si="43"/>
        <v/>
      </c>
      <c r="H604" s="43" t="str">
        <f t="shared" si="44"/>
        <v/>
      </c>
      <c r="J604" s="49"/>
    </row>
    <row r="605" spans="1:10" s="43" customFormat="1">
      <c r="A605" s="48"/>
      <c r="B605" s="50"/>
      <c r="C605" s="51"/>
      <c r="E605" s="43" t="str">
        <f t="shared" si="45"/>
        <v/>
      </c>
      <c r="F605" s="43" t="str">
        <f t="shared" si="46"/>
        <v/>
      </c>
      <c r="G605" s="43" t="str">
        <f t="shared" si="43"/>
        <v/>
      </c>
      <c r="H605" s="43" t="str">
        <f t="shared" si="44"/>
        <v/>
      </c>
      <c r="J605" s="49"/>
    </row>
    <row r="606" spans="1:10" s="43" customFormat="1">
      <c r="A606" s="48"/>
      <c r="B606" s="50"/>
      <c r="C606" s="51"/>
      <c r="E606" s="43" t="str">
        <f t="shared" si="45"/>
        <v/>
      </c>
      <c r="F606" s="43" t="str">
        <f t="shared" si="46"/>
        <v/>
      </c>
      <c r="G606" s="43" t="str">
        <f t="shared" si="43"/>
        <v/>
      </c>
      <c r="H606" s="43" t="str">
        <f t="shared" si="44"/>
        <v/>
      </c>
      <c r="J606" s="49"/>
    </row>
    <row r="607" spans="1:10" s="43" customFormat="1">
      <c r="A607" s="48"/>
      <c r="B607" s="50"/>
      <c r="C607" s="51"/>
      <c r="E607" s="43" t="str">
        <f t="shared" si="45"/>
        <v/>
      </c>
      <c r="F607" s="43" t="str">
        <f t="shared" si="46"/>
        <v/>
      </c>
      <c r="G607" s="43" t="str">
        <f t="shared" si="43"/>
        <v/>
      </c>
      <c r="H607" s="43" t="str">
        <f t="shared" si="44"/>
        <v/>
      </c>
      <c r="J607" s="49"/>
    </row>
    <row r="608" spans="1:10" s="43" customFormat="1">
      <c r="A608" s="48"/>
      <c r="B608" s="50"/>
      <c r="C608" s="51"/>
      <c r="E608" s="43" t="str">
        <f t="shared" si="45"/>
        <v/>
      </c>
      <c r="F608" s="43" t="str">
        <f t="shared" si="46"/>
        <v/>
      </c>
      <c r="G608" s="43" t="str">
        <f t="shared" si="43"/>
        <v/>
      </c>
      <c r="H608" s="43" t="str">
        <f t="shared" si="44"/>
        <v/>
      </c>
      <c r="J608" s="49"/>
    </row>
    <row r="609" spans="1:10" s="43" customFormat="1">
      <c r="A609" s="48"/>
      <c r="B609" s="50"/>
      <c r="C609" s="51"/>
      <c r="E609" s="43" t="str">
        <f t="shared" si="45"/>
        <v/>
      </c>
      <c r="F609" s="43" t="str">
        <f t="shared" si="46"/>
        <v/>
      </c>
      <c r="G609" s="43" t="str">
        <f t="shared" si="43"/>
        <v/>
      </c>
      <c r="H609" s="43" t="str">
        <f t="shared" si="44"/>
        <v/>
      </c>
      <c r="J609" s="49"/>
    </row>
    <row r="610" spans="1:10" s="43" customFormat="1">
      <c r="A610" s="48"/>
      <c r="B610" s="50"/>
      <c r="C610" s="51"/>
      <c r="E610" s="43" t="str">
        <f t="shared" si="45"/>
        <v/>
      </c>
      <c r="F610" s="43" t="str">
        <f t="shared" si="46"/>
        <v/>
      </c>
      <c r="G610" s="43" t="str">
        <f t="shared" si="43"/>
        <v/>
      </c>
      <c r="H610" s="43" t="str">
        <f t="shared" si="44"/>
        <v/>
      </c>
      <c r="J610" s="49"/>
    </row>
    <row r="611" spans="1:10" s="43" customFormat="1">
      <c r="A611" s="48"/>
      <c r="B611" s="50"/>
      <c r="C611" s="51"/>
      <c r="E611" s="43" t="str">
        <f t="shared" si="45"/>
        <v/>
      </c>
      <c r="F611" s="43" t="str">
        <f t="shared" si="46"/>
        <v/>
      </c>
      <c r="G611" s="43" t="str">
        <f t="shared" si="43"/>
        <v/>
      </c>
      <c r="H611" s="43" t="str">
        <f t="shared" si="44"/>
        <v/>
      </c>
      <c r="J611" s="49"/>
    </row>
    <row r="612" spans="1:10" s="43" customFormat="1">
      <c r="A612" s="48"/>
      <c r="B612" s="50"/>
      <c r="C612" s="51"/>
      <c r="E612" s="43" t="str">
        <f t="shared" si="45"/>
        <v/>
      </c>
      <c r="F612" s="43" t="str">
        <f t="shared" si="46"/>
        <v/>
      </c>
      <c r="G612" s="43" t="str">
        <f t="shared" si="43"/>
        <v/>
      </c>
      <c r="H612" s="43" t="str">
        <f t="shared" si="44"/>
        <v/>
      </c>
      <c r="J612" s="49"/>
    </row>
    <row r="613" spans="1:10" s="43" customFormat="1">
      <c r="A613" s="48"/>
      <c r="B613" s="50"/>
      <c r="C613" s="51"/>
      <c r="E613" s="43" t="str">
        <f t="shared" si="45"/>
        <v/>
      </c>
      <c r="F613" s="43" t="str">
        <f t="shared" si="46"/>
        <v/>
      </c>
      <c r="G613" s="43" t="str">
        <f t="shared" si="43"/>
        <v/>
      </c>
      <c r="H613" s="43" t="str">
        <f t="shared" si="44"/>
        <v/>
      </c>
      <c r="J613" s="49"/>
    </row>
    <row r="614" spans="1:10" s="43" customFormat="1">
      <c r="A614" s="48"/>
      <c r="B614" s="50"/>
      <c r="C614" s="51"/>
      <c r="E614" s="43" t="str">
        <f t="shared" si="45"/>
        <v/>
      </c>
      <c r="F614" s="43" t="str">
        <f t="shared" si="46"/>
        <v/>
      </c>
      <c r="G614" s="43" t="str">
        <f t="shared" si="43"/>
        <v/>
      </c>
      <c r="H614" s="43" t="str">
        <f t="shared" si="44"/>
        <v/>
      </c>
      <c r="J614" s="49"/>
    </row>
    <row r="615" spans="1:10" s="43" customFormat="1">
      <c r="A615" s="48"/>
      <c r="B615" s="50"/>
      <c r="C615" s="51"/>
      <c r="E615" s="43" t="str">
        <f t="shared" si="45"/>
        <v/>
      </c>
      <c r="F615" s="43" t="str">
        <f t="shared" si="46"/>
        <v/>
      </c>
      <c r="G615" s="43" t="str">
        <f t="shared" si="43"/>
        <v/>
      </c>
      <c r="H615" s="43" t="str">
        <f t="shared" si="44"/>
        <v/>
      </c>
      <c r="J615" s="49"/>
    </row>
    <row r="616" spans="1:10" s="43" customFormat="1">
      <c r="A616" s="48"/>
      <c r="B616" s="50"/>
      <c r="C616" s="51"/>
      <c r="E616" s="43" t="str">
        <f t="shared" si="45"/>
        <v/>
      </c>
      <c r="F616" s="43" t="str">
        <f t="shared" si="46"/>
        <v/>
      </c>
      <c r="G616" s="43" t="str">
        <f t="shared" si="43"/>
        <v/>
      </c>
      <c r="H616" s="43" t="str">
        <f t="shared" si="44"/>
        <v/>
      </c>
      <c r="J616" s="49"/>
    </row>
    <row r="617" spans="1:10" s="43" customFormat="1">
      <c r="A617" s="48"/>
      <c r="B617" s="50"/>
      <c r="C617" s="51"/>
      <c r="E617" s="43" t="str">
        <f t="shared" si="45"/>
        <v/>
      </c>
      <c r="F617" s="43" t="str">
        <f t="shared" si="46"/>
        <v/>
      </c>
      <c r="G617" s="43" t="str">
        <f t="shared" si="43"/>
        <v/>
      </c>
      <c r="H617" s="43" t="str">
        <f t="shared" si="44"/>
        <v/>
      </c>
      <c r="J617" s="49"/>
    </row>
    <row r="618" spans="1:10" s="43" customFormat="1">
      <c r="A618" s="48"/>
      <c r="B618" s="50"/>
      <c r="C618" s="51"/>
      <c r="E618" s="43" t="str">
        <f t="shared" si="45"/>
        <v/>
      </c>
      <c r="F618" s="43" t="str">
        <f t="shared" si="46"/>
        <v/>
      </c>
      <c r="G618" s="43" t="str">
        <f t="shared" si="43"/>
        <v/>
      </c>
      <c r="H618" s="43" t="str">
        <f t="shared" si="44"/>
        <v/>
      </c>
      <c r="J618" s="49"/>
    </row>
    <row r="619" spans="1:10" s="43" customFormat="1">
      <c r="A619" s="48"/>
      <c r="B619" s="50"/>
      <c r="C619" s="51"/>
      <c r="E619" s="43" t="str">
        <f t="shared" si="45"/>
        <v/>
      </c>
      <c r="F619" s="43" t="str">
        <f t="shared" si="46"/>
        <v/>
      </c>
      <c r="G619" s="43" t="str">
        <f t="shared" si="43"/>
        <v/>
      </c>
      <c r="H619" s="43" t="str">
        <f t="shared" si="44"/>
        <v/>
      </c>
      <c r="J619" s="49"/>
    </row>
    <row r="620" spans="1:10" s="43" customFormat="1">
      <c r="A620" s="48"/>
      <c r="B620" s="50"/>
      <c r="C620" s="51"/>
      <c r="E620" s="43" t="str">
        <f t="shared" si="45"/>
        <v/>
      </c>
      <c r="F620" s="43" t="str">
        <f t="shared" si="46"/>
        <v/>
      </c>
      <c r="G620" s="43" t="str">
        <f t="shared" si="43"/>
        <v/>
      </c>
      <c r="H620" s="43" t="str">
        <f t="shared" si="44"/>
        <v/>
      </c>
      <c r="J620" s="49"/>
    </row>
    <row r="621" spans="1:10" s="43" customFormat="1">
      <c r="A621" s="48"/>
      <c r="B621" s="50"/>
      <c r="C621" s="51"/>
      <c r="E621" s="43" t="str">
        <f t="shared" si="45"/>
        <v/>
      </c>
      <c r="F621" s="43" t="str">
        <f t="shared" si="46"/>
        <v/>
      </c>
      <c r="G621" s="43" t="str">
        <f t="shared" si="43"/>
        <v/>
      </c>
      <c r="H621" s="43" t="str">
        <f t="shared" si="44"/>
        <v/>
      </c>
      <c r="J621" s="49"/>
    </row>
    <row r="622" spans="1:10" s="43" customFormat="1">
      <c r="A622" s="48"/>
      <c r="B622" s="50"/>
      <c r="C622" s="51"/>
      <c r="E622" s="43" t="str">
        <f t="shared" si="45"/>
        <v/>
      </c>
      <c r="F622" s="43" t="str">
        <f t="shared" si="46"/>
        <v/>
      </c>
      <c r="G622" s="43" t="str">
        <f t="shared" si="43"/>
        <v/>
      </c>
      <c r="H622" s="43" t="str">
        <f t="shared" si="44"/>
        <v/>
      </c>
      <c r="J622" s="49"/>
    </row>
    <row r="623" spans="1:10" s="43" customFormat="1">
      <c r="A623" s="48"/>
      <c r="B623" s="50"/>
      <c r="C623" s="51"/>
      <c r="E623" s="43" t="str">
        <f t="shared" si="45"/>
        <v/>
      </c>
      <c r="F623" s="43" t="str">
        <f t="shared" si="46"/>
        <v/>
      </c>
      <c r="G623" s="43" t="str">
        <f t="shared" si="43"/>
        <v/>
      </c>
      <c r="H623" s="43" t="str">
        <f t="shared" si="44"/>
        <v/>
      </c>
      <c r="J623" s="49"/>
    </row>
    <row r="624" spans="1:10" s="43" customFormat="1">
      <c r="A624" s="48"/>
      <c r="B624" s="50"/>
      <c r="C624" s="51"/>
      <c r="E624" s="43" t="str">
        <f t="shared" si="45"/>
        <v/>
      </c>
      <c r="F624" s="43" t="str">
        <f t="shared" si="46"/>
        <v/>
      </c>
      <c r="G624" s="43" t="str">
        <f t="shared" si="43"/>
        <v/>
      </c>
      <c r="H624" s="43" t="str">
        <f t="shared" si="44"/>
        <v/>
      </c>
      <c r="J624" s="49"/>
    </row>
    <row r="625" spans="1:10" s="43" customFormat="1">
      <c r="A625" s="48"/>
      <c r="B625" s="50"/>
      <c r="C625" s="51"/>
      <c r="E625" s="43" t="str">
        <f t="shared" si="45"/>
        <v/>
      </c>
      <c r="F625" s="43" t="str">
        <f t="shared" si="46"/>
        <v/>
      </c>
      <c r="G625" s="43" t="str">
        <f t="shared" si="43"/>
        <v/>
      </c>
      <c r="H625" s="43" t="str">
        <f t="shared" si="44"/>
        <v/>
      </c>
      <c r="J625" s="49"/>
    </row>
    <row r="626" spans="1:10" s="43" customFormat="1">
      <c r="A626" s="48"/>
      <c r="B626" s="50"/>
      <c r="C626" s="51"/>
      <c r="E626" s="43" t="str">
        <f t="shared" si="45"/>
        <v/>
      </c>
      <c r="F626" s="43" t="str">
        <f t="shared" si="46"/>
        <v/>
      </c>
      <c r="G626" s="43" t="str">
        <f t="shared" si="43"/>
        <v/>
      </c>
      <c r="H626" s="43" t="str">
        <f t="shared" si="44"/>
        <v/>
      </c>
      <c r="J626" s="49"/>
    </row>
    <row r="627" spans="1:10" s="43" customFormat="1">
      <c r="A627" s="48"/>
      <c r="B627" s="50"/>
      <c r="C627" s="51"/>
      <c r="E627" s="43" t="str">
        <f t="shared" si="45"/>
        <v/>
      </c>
      <c r="F627" s="43" t="str">
        <f t="shared" si="46"/>
        <v/>
      </c>
      <c r="G627" s="43" t="str">
        <f t="shared" si="43"/>
        <v/>
      </c>
      <c r="H627" s="43" t="str">
        <f t="shared" si="44"/>
        <v/>
      </c>
      <c r="J627" s="49"/>
    </row>
    <row r="628" spans="1:10" s="43" customFormat="1">
      <c r="A628" s="48"/>
      <c r="B628" s="50"/>
      <c r="C628" s="51"/>
      <c r="E628" s="43" t="str">
        <f t="shared" si="45"/>
        <v/>
      </c>
      <c r="F628" s="43" t="str">
        <f t="shared" si="46"/>
        <v/>
      </c>
      <c r="G628" s="43" t="str">
        <f t="shared" si="43"/>
        <v/>
      </c>
      <c r="H628" s="43" t="str">
        <f t="shared" si="44"/>
        <v/>
      </c>
      <c r="J628" s="49"/>
    </row>
    <row r="629" spans="1:10" s="43" customFormat="1">
      <c r="A629" s="48"/>
      <c r="B629" s="50"/>
      <c r="C629" s="51"/>
      <c r="E629" s="43" t="str">
        <f t="shared" si="45"/>
        <v/>
      </c>
      <c r="F629" s="43" t="str">
        <f t="shared" si="46"/>
        <v/>
      </c>
      <c r="G629" s="43" t="str">
        <f t="shared" si="43"/>
        <v/>
      </c>
      <c r="H629" s="43" t="str">
        <f t="shared" si="44"/>
        <v/>
      </c>
      <c r="J629" s="49"/>
    </row>
    <row r="630" spans="1:10" s="43" customFormat="1">
      <c r="A630" s="48"/>
      <c r="B630" s="50"/>
      <c r="C630" s="51"/>
      <c r="E630" s="43" t="str">
        <f t="shared" si="45"/>
        <v/>
      </c>
      <c r="F630" s="43" t="str">
        <f t="shared" si="46"/>
        <v/>
      </c>
      <c r="G630" s="43" t="str">
        <f t="shared" si="43"/>
        <v/>
      </c>
      <c r="H630" s="43" t="str">
        <f t="shared" si="44"/>
        <v/>
      </c>
      <c r="J630" s="49"/>
    </row>
    <row r="631" spans="1:10" s="43" customFormat="1">
      <c r="A631" s="48"/>
      <c r="B631" s="50"/>
      <c r="C631" s="51"/>
      <c r="E631" s="43" t="str">
        <f t="shared" si="45"/>
        <v/>
      </c>
      <c r="F631" s="43" t="str">
        <f t="shared" si="46"/>
        <v/>
      </c>
      <c r="G631" s="43" t="str">
        <f t="shared" si="43"/>
        <v/>
      </c>
      <c r="H631" s="43" t="str">
        <f t="shared" si="44"/>
        <v/>
      </c>
      <c r="J631" s="49"/>
    </row>
    <row r="632" spans="1:10" s="43" customFormat="1">
      <c r="A632" s="48"/>
      <c r="B632" s="50"/>
      <c r="C632" s="51"/>
      <c r="E632" s="43" t="str">
        <f t="shared" si="45"/>
        <v/>
      </c>
      <c r="F632" s="43" t="str">
        <f t="shared" si="46"/>
        <v/>
      </c>
      <c r="G632" s="43" t="str">
        <f t="shared" si="43"/>
        <v/>
      </c>
      <c r="H632" s="43" t="str">
        <f t="shared" si="44"/>
        <v/>
      </c>
      <c r="J632" s="49"/>
    </row>
    <row r="633" spans="1:10" s="43" customFormat="1">
      <c r="A633" s="48"/>
      <c r="B633" s="50"/>
      <c r="C633" s="51"/>
      <c r="E633" s="43" t="str">
        <f t="shared" si="45"/>
        <v/>
      </c>
      <c r="F633" s="43" t="str">
        <f t="shared" si="46"/>
        <v/>
      </c>
      <c r="G633" s="43" t="str">
        <f t="shared" si="43"/>
        <v/>
      </c>
      <c r="H633" s="43" t="str">
        <f t="shared" si="44"/>
        <v/>
      </c>
      <c r="J633" s="49"/>
    </row>
    <row r="634" spans="1:10" s="43" customFormat="1">
      <c r="A634" s="48"/>
      <c r="B634" s="50"/>
      <c r="C634" s="51"/>
      <c r="E634" s="43" t="str">
        <f t="shared" si="45"/>
        <v/>
      </c>
      <c r="F634" s="43" t="str">
        <f t="shared" si="46"/>
        <v/>
      </c>
      <c r="G634" s="43" t="str">
        <f t="shared" si="43"/>
        <v/>
      </c>
      <c r="H634" s="43" t="str">
        <f t="shared" si="44"/>
        <v/>
      </c>
      <c r="J634" s="49"/>
    </row>
    <row r="635" spans="1:10" s="43" customFormat="1">
      <c r="A635" s="48"/>
      <c r="B635" s="50"/>
      <c r="C635" s="51"/>
      <c r="E635" s="43" t="str">
        <f t="shared" si="45"/>
        <v/>
      </c>
      <c r="F635" s="43" t="str">
        <f t="shared" si="46"/>
        <v/>
      </c>
      <c r="G635" s="43" t="str">
        <f t="shared" si="43"/>
        <v/>
      </c>
      <c r="H635" s="43" t="str">
        <f t="shared" si="44"/>
        <v/>
      </c>
      <c r="J635" s="49"/>
    </row>
    <row r="636" spans="1:10" s="43" customFormat="1">
      <c r="A636" s="48"/>
      <c r="B636" s="50"/>
      <c r="C636" s="51"/>
      <c r="E636" s="43" t="str">
        <f t="shared" si="45"/>
        <v/>
      </c>
      <c r="F636" s="43" t="str">
        <f t="shared" si="46"/>
        <v/>
      </c>
      <c r="G636" s="43" t="str">
        <f t="shared" si="43"/>
        <v/>
      </c>
      <c r="H636" s="43" t="str">
        <f t="shared" si="44"/>
        <v/>
      </c>
      <c r="J636" s="49"/>
    </row>
    <row r="637" spans="1:10" s="43" customFormat="1">
      <c r="A637" s="48"/>
      <c r="B637" s="50"/>
      <c r="C637" s="51"/>
      <c r="E637" s="43" t="str">
        <f t="shared" si="45"/>
        <v/>
      </c>
      <c r="F637" s="43" t="str">
        <f t="shared" si="46"/>
        <v/>
      </c>
      <c r="G637" s="43" t="str">
        <f t="shared" si="43"/>
        <v/>
      </c>
      <c r="H637" s="43" t="str">
        <f t="shared" si="44"/>
        <v/>
      </c>
      <c r="J637" s="49"/>
    </row>
    <row r="638" spans="1:10" s="43" customFormat="1">
      <c r="A638" s="48"/>
      <c r="B638" s="50"/>
      <c r="C638" s="51"/>
      <c r="E638" s="43" t="str">
        <f t="shared" si="45"/>
        <v/>
      </c>
      <c r="F638" s="43" t="str">
        <f t="shared" si="46"/>
        <v/>
      </c>
      <c r="G638" s="43" t="str">
        <f t="shared" si="43"/>
        <v/>
      </c>
      <c r="H638" s="43" t="str">
        <f t="shared" si="44"/>
        <v/>
      </c>
      <c r="J638" s="49"/>
    </row>
    <row r="639" spans="1:10" s="43" customFormat="1">
      <c r="A639" s="48"/>
      <c r="B639" s="50"/>
      <c r="C639" s="51"/>
      <c r="E639" s="43" t="str">
        <f t="shared" si="45"/>
        <v/>
      </c>
      <c r="F639" s="43" t="str">
        <f t="shared" si="46"/>
        <v/>
      </c>
      <c r="G639" s="43" t="str">
        <f t="shared" si="43"/>
        <v/>
      </c>
      <c r="H639" s="43" t="str">
        <f t="shared" si="44"/>
        <v/>
      </c>
      <c r="J639" s="49"/>
    </row>
    <row r="640" spans="1:10" s="43" customFormat="1">
      <c r="A640" s="48"/>
      <c r="B640" s="50"/>
      <c r="C640" s="51"/>
      <c r="E640" s="43" t="str">
        <f t="shared" si="45"/>
        <v/>
      </c>
      <c r="F640" s="43" t="str">
        <f t="shared" si="46"/>
        <v/>
      </c>
      <c r="G640" s="43" t="str">
        <f t="shared" si="43"/>
        <v/>
      </c>
      <c r="H640" s="43" t="str">
        <f t="shared" si="44"/>
        <v/>
      </c>
      <c r="J640" s="49"/>
    </row>
    <row r="641" spans="1:10" s="43" customFormat="1">
      <c r="A641" s="48"/>
      <c r="B641" s="50"/>
      <c r="C641" s="51"/>
      <c r="E641" s="43" t="str">
        <f t="shared" si="45"/>
        <v/>
      </c>
      <c r="F641" s="43" t="str">
        <f t="shared" si="46"/>
        <v/>
      </c>
      <c r="G641" s="43" t="str">
        <f t="shared" si="43"/>
        <v/>
      </c>
      <c r="H641" s="43" t="str">
        <f t="shared" si="44"/>
        <v/>
      </c>
      <c r="J641" s="49"/>
    </row>
    <row r="642" spans="1:10" s="43" customFormat="1">
      <c r="A642" s="48"/>
      <c r="B642" s="50"/>
      <c r="C642" s="51"/>
      <c r="E642" s="43" t="str">
        <f t="shared" si="45"/>
        <v/>
      </c>
      <c r="F642" s="43" t="str">
        <f t="shared" si="46"/>
        <v/>
      </c>
      <c r="G642" s="43" t="str">
        <f t="shared" si="43"/>
        <v/>
      </c>
      <c r="H642" s="43" t="str">
        <f t="shared" si="44"/>
        <v/>
      </c>
      <c r="J642" s="49"/>
    </row>
    <row r="643" spans="1:10" s="43" customFormat="1">
      <c r="A643" s="48"/>
      <c r="B643" s="50"/>
      <c r="C643" s="51"/>
      <c r="E643" s="43" t="str">
        <f t="shared" si="45"/>
        <v/>
      </c>
      <c r="F643" s="43" t="str">
        <f t="shared" si="46"/>
        <v/>
      </c>
      <c r="G643" s="43" t="str">
        <f t="shared" si="43"/>
        <v/>
      </c>
      <c r="H643" s="43" t="str">
        <f t="shared" si="44"/>
        <v/>
      </c>
      <c r="J643" s="49"/>
    </row>
    <row r="644" spans="1:10" s="43" customFormat="1">
      <c r="A644" s="48"/>
      <c r="B644" s="50"/>
      <c r="C644" s="51"/>
      <c r="E644" s="43" t="str">
        <f t="shared" si="45"/>
        <v/>
      </c>
      <c r="F644" s="43" t="str">
        <f t="shared" si="46"/>
        <v/>
      </c>
      <c r="G644" s="43" t="str">
        <f t="shared" si="43"/>
        <v/>
      </c>
      <c r="H644" s="43" t="str">
        <f t="shared" si="44"/>
        <v/>
      </c>
      <c r="J644" s="49"/>
    </row>
    <row r="645" spans="1:10" s="43" customFormat="1">
      <c r="A645" s="48"/>
      <c r="B645" s="50"/>
      <c r="C645" s="51"/>
      <c r="E645" s="43" t="str">
        <f t="shared" si="45"/>
        <v/>
      </c>
      <c r="F645" s="43" t="str">
        <f t="shared" si="46"/>
        <v/>
      </c>
      <c r="G645" s="43" t="str">
        <f t="shared" si="43"/>
        <v/>
      </c>
      <c r="H645" s="43" t="str">
        <f t="shared" si="44"/>
        <v/>
      </c>
      <c r="J645" s="49"/>
    </row>
    <row r="646" spans="1:10" s="43" customFormat="1">
      <c r="A646" s="48"/>
      <c r="B646" s="50"/>
      <c r="C646" s="51"/>
      <c r="E646" s="43" t="str">
        <f t="shared" si="45"/>
        <v/>
      </c>
      <c r="F646" s="43" t="str">
        <f t="shared" si="46"/>
        <v/>
      </c>
      <c r="G646" s="43" t="str">
        <f t="shared" si="43"/>
        <v/>
      </c>
      <c r="H646" s="43" t="str">
        <f t="shared" si="44"/>
        <v/>
      </c>
      <c r="J646" s="49"/>
    </row>
    <row r="647" spans="1:10" s="43" customFormat="1">
      <c r="A647" s="48"/>
      <c r="B647" s="50"/>
      <c r="C647" s="51"/>
      <c r="E647" s="43" t="str">
        <f t="shared" si="45"/>
        <v/>
      </c>
      <c r="F647" s="43" t="str">
        <f t="shared" si="46"/>
        <v/>
      </c>
      <c r="G647" s="43" t="str">
        <f t="shared" si="43"/>
        <v/>
      </c>
      <c r="H647" s="43" t="str">
        <f t="shared" si="44"/>
        <v/>
      </c>
      <c r="J647" s="49"/>
    </row>
    <row r="648" spans="1:10" s="43" customFormat="1">
      <c r="A648" s="48"/>
      <c r="B648" s="50"/>
      <c r="C648" s="51"/>
      <c r="E648" s="43" t="str">
        <f t="shared" si="45"/>
        <v/>
      </c>
      <c r="F648" s="43" t="str">
        <f t="shared" si="46"/>
        <v/>
      </c>
      <c r="G648" s="43" t="str">
        <f t="shared" si="43"/>
        <v/>
      </c>
      <c r="H648" s="43" t="str">
        <f t="shared" si="44"/>
        <v/>
      </c>
      <c r="J648" s="49"/>
    </row>
    <row r="649" spans="1:10" s="43" customFormat="1">
      <c r="A649" s="48"/>
      <c r="B649" s="50"/>
      <c r="C649" s="51"/>
      <c r="E649" s="43" t="str">
        <f t="shared" si="45"/>
        <v/>
      </c>
      <c r="F649" s="43" t="str">
        <f t="shared" si="46"/>
        <v/>
      </c>
      <c r="G649" s="43" t="str">
        <f t="shared" si="43"/>
        <v/>
      </c>
      <c r="H649" s="43" t="str">
        <f t="shared" si="44"/>
        <v/>
      </c>
      <c r="J649" s="49"/>
    </row>
    <row r="650" spans="1:10" s="43" customFormat="1">
      <c r="A650" s="48"/>
      <c r="B650" s="50"/>
      <c r="C650" s="51"/>
      <c r="E650" s="43" t="str">
        <f t="shared" si="45"/>
        <v/>
      </c>
      <c r="F650" s="43" t="str">
        <f t="shared" si="46"/>
        <v/>
      </c>
      <c r="G650" s="43" t="str">
        <f t="shared" si="43"/>
        <v/>
      </c>
      <c r="H650" s="43" t="str">
        <f t="shared" si="44"/>
        <v/>
      </c>
      <c r="J650" s="49"/>
    </row>
    <row r="651" spans="1:10" s="43" customFormat="1">
      <c r="A651" s="48"/>
      <c r="B651" s="50"/>
      <c r="C651" s="51"/>
      <c r="E651" s="43" t="str">
        <f t="shared" si="45"/>
        <v/>
      </c>
      <c r="F651" s="43" t="str">
        <f t="shared" si="46"/>
        <v/>
      </c>
      <c r="G651" s="43" t="str">
        <f t="shared" si="43"/>
        <v/>
      </c>
      <c r="H651" s="43" t="str">
        <f t="shared" si="44"/>
        <v/>
      </c>
      <c r="J651" s="49"/>
    </row>
    <row r="652" spans="1:10" s="43" customFormat="1">
      <c r="A652" s="48"/>
      <c r="B652" s="50"/>
      <c r="C652" s="51"/>
      <c r="E652" s="43" t="str">
        <f t="shared" si="45"/>
        <v/>
      </c>
      <c r="F652" s="43" t="str">
        <f t="shared" si="46"/>
        <v/>
      </c>
      <c r="G652" s="43" t="str">
        <f t="shared" si="43"/>
        <v/>
      </c>
      <c r="H652" s="43" t="str">
        <f t="shared" si="44"/>
        <v/>
      </c>
      <c r="J652" s="49"/>
    </row>
    <row r="653" spans="1:10" s="43" customFormat="1">
      <c r="A653" s="48"/>
      <c r="B653" s="50"/>
      <c r="C653" s="51"/>
      <c r="E653" s="43" t="str">
        <f t="shared" si="45"/>
        <v/>
      </c>
      <c r="F653" s="43" t="str">
        <f t="shared" si="46"/>
        <v/>
      </c>
      <c r="G653" s="43" t="str">
        <f t="shared" ref="G653:G716" si="47">IF(B653&gt;C653,F653,"")</f>
        <v/>
      </c>
      <c r="H653" s="43" t="str">
        <f t="shared" ref="H653:H716" si="48">IF(B653&lt;C653,F653,"")</f>
        <v/>
      </c>
      <c r="J653" s="49"/>
    </row>
    <row r="654" spans="1:10" s="43" customFormat="1">
      <c r="A654" s="48"/>
      <c r="B654" s="50"/>
      <c r="C654" s="51"/>
      <c r="E654" s="43" t="str">
        <f t="shared" ref="E654:E717" si="49">IF(AND(COUNT(B654:C654)=2,B654&lt;&gt;C654),ABS(B654-C654),"")</f>
        <v/>
      </c>
      <c r="F654" s="43" t="str">
        <f t="shared" ref="F654:F717" si="50">IF(ISNUMBER(E654),AVERAGE(RANK(E654, E$13:E$1012, 1), 1+COUNT(E$13:E$1012)-RANK(E654, E$13:E$1012, 0)),"")</f>
        <v/>
      </c>
      <c r="G654" s="43" t="str">
        <f t="shared" si="47"/>
        <v/>
      </c>
      <c r="H654" s="43" t="str">
        <f t="shared" si="48"/>
        <v/>
      </c>
      <c r="J654" s="49"/>
    </row>
    <row r="655" spans="1:10" s="43" customFormat="1">
      <c r="A655" s="48"/>
      <c r="B655" s="50"/>
      <c r="C655" s="51"/>
      <c r="E655" s="43" t="str">
        <f t="shared" si="49"/>
        <v/>
      </c>
      <c r="F655" s="43" t="str">
        <f t="shared" si="50"/>
        <v/>
      </c>
      <c r="G655" s="43" t="str">
        <f t="shared" si="47"/>
        <v/>
      </c>
      <c r="H655" s="43" t="str">
        <f t="shared" si="48"/>
        <v/>
      </c>
      <c r="J655" s="49"/>
    </row>
    <row r="656" spans="1:10" s="43" customFormat="1">
      <c r="A656" s="48"/>
      <c r="B656" s="50"/>
      <c r="C656" s="51"/>
      <c r="E656" s="43" t="str">
        <f t="shared" si="49"/>
        <v/>
      </c>
      <c r="F656" s="43" t="str">
        <f t="shared" si="50"/>
        <v/>
      </c>
      <c r="G656" s="43" t="str">
        <f t="shared" si="47"/>
        <v/>
      </c>
      <c r="H656" s="43" t="str">
        <f t="shared" si="48"/>
        <v/>
      </c>
      <c r="J656" s="49"/>
    </row>
    <row r="657" spans="1:10" s="43" customFormat="1">
      <c r="A657" s="48"/>
      <c r="B657" s="50"/>
      <c r="C657" s="51"/>
      <c r="E657" s="43" t="str">
        <f t="shared" si="49"/>
        <v/>
      </c>
      <c r="F657" s="43" t="str">
        <f t="shared" si="50"/>
        <v/>
      </c>
      <c r="G657" s="43" t="str">
        <f t="shared" si="47"/>
        <v/>
      </c>
      <c r="H657" s="43" t="str">
        <f t="shared" si="48"/>
        <v/>
      </c>
      <c r="J657" s="49"/>
    </row>
    <row r="658" spans="1:10" s="43" customFormat="1">
      <c r="A658" s="48"/>
      <c r="B658" s="50"/>
      <c r="C658" s="51"/>
      <c r="E658" s="43" t="str">
        <f t="shared" si="49"/>
        <v/>
      </c>
      <c r="F658" s="43" t="str">
        <f t="shared" si="50"/>
        <v/>
      </c>
      <c r="G658" s="43" t="str">
        <f t="shared" si="47"/>
        <v/>
      </c>
      <c r="H658" s="43" t="str">
        <f t="shared" si="48"/>
        <v/>
      </c>
      <c r="J658" s="49"/>
    </row>
    <row r="659" spans="1:10" s="43" customFormat="1">
      <c r="A659" s="48"/>
      <c r="B659" s="50"/>
      <c r="C659" s="51"/>
      <c r="E659" s="43" t="str">
        <f t="shared" si="49"/>
        <v/>
      </c>
      <c r="F659" s="43" t="str">
        <f t="shared" si="50"/>
        <v/>
      </c>
      <c r="G659" s="43" t="str">
        <f t="shared" si="47"/>
        <v/>
      </c>
      <c r="H659" s="43" t="str">
        <f t="shared" si="48"/>
        <v/>
      </c>
      <c r="J659" s="49"/>
    </row>
    <row r="660" spans="1:10" s="43" customFormat="1">
      <c r="A660" s="48"/>
      <c r="B660" s="50"/>
      <c r="C660" s="51"/>
      <c r="E660" s="43" t="str">
        <f t="shared" si="49"/>
        <v/>
      </c>
      <c r="F660" s="43" t="str">
        <f t="shared" si="50"/>
        <v/>
      </c>
      <c r="G660" s="43" t="str">
        <f t="shared" si="47"/>
        <v/>
      </c>
      <c r="H660" s="43" t="str">
        <f t="shared" si="48"/>
        <v/>
      </c>
      <c r="J660" s="49"/>
    </row>
    <row r="661" spans="1:10" s="43" customFormat="1">
      <c r="A661" s="48"/>
      <c r="B661" s="50"/>
      <c r="C661" s="51"/>
      <c r="E661" s="43" t="str">
        <f t="shared" si="49"/>
        <v/>
      </c>
      <c r="F661" s="43" t="str">
        <f t="shared" si="50"/>
        <v/>
      </c>
      <c r="G661" s="43" t="str">
        <f t="shared" si="47"/>
        <v/>
      </c>
      <c r="H661" s="43" t="str">
        <f t="shared" si="48"/>
        <v/>
      </c>
      <c r="J661" s="49"/>
    </row>
    <row r="662" spans="1:10" s="43" customFormat="1">
      <c r="A662" s="48"/>
      <c r="B662" s="50"/>
      <c r="C662" s="51"/>
      <c r="E662" s="43" t="str">
        <f t="shared" si="49"/>
        <v/>
      </c>
      <c r="F662" s="43" t="str">
        <f t="shared" si="50"/>
        <v/>
      </c>
      <c r="G662" s="43" t="str">
        <f t="shared" si="47"/>
        <v/>
      </c>
      <c r="H662" s="43" t="str">
        <f t="shared" si="48"/>
        <v/>
      </c>
      <c r="J662" s="49"/>
    </row>
    <row r="663" spans="1:10" s="43" customFormat="1">
      <c r="A663" s="48"/>
      <c r="B663" s="50"/>
      <c r="C663" s="51"/>
      <c r="E663" s="43" t="str">
        <f t="shared" si="49"/>
        <v/>
      </c>
      <c r="F663" s="43" t="str">
        <f t="shared" si="50"/>
        <v/>
      </c>
      <c r="G663" s="43" t="str">
        <f t="shared" si="47"/>
        <v/>
      </c>
      <c r="H663" s="43" t="str">
        <f t="shared" si="48"/>
        <v/>
      </c>
      <c r="J663" s="49"/>
    </row>
    <row r="664" spans="1:10" s="43" customFormat="1">
      <c r="A664" s="48"/>
      <c r="B664" s="50"/>
      <c r="C664" s="51"/>
      <c r="E664" s="43" t="str">
        <f t="shared" si="49"/>
        <v/>
      </c>
      <c r="F664" s="43" t="str">
        <f t="shared" si="50"/>
        <v/>
      </c>
      <c r="G664" s="43" t="str">
        <f t="shared" si="47"/>
        <v/>
      </c>
      <c r="H664" s="43" t="str">
        <f t="shared" si="48"/>
        <v/>
      </c>
      <c r="J664" s="49"/>
    </row>
    <row r="665" spans="1:10" s="43" customFormat="1">
      <c r="A665" s="48"/>
      <c r="B665" s="50"/>
      <c r="C665" s="51"/>
      <c r="E665" s="43" t="str">
        <f t="shared" si="49"/>
        <v/>
      </c>
      <c r="F665" s="43" t="str">
        <f t="shared" si="50"/>
        <v/>
      </c>
      <c r="G665" s="43" t="str">
        <f t="shared" si="47"/>
        <v/>
      </c>
      <c r="H665" s="43" t="str">
        <f t="shared" si="48"/>
        <v/>
      </c>
      <c r="J665" s="49"/>
    </row>
    <row r="666" spans="1:10" s="43" customFormat="1">
      <c r="A666" s="48"/>
      <c r="B666" s="50"/>
      <c r="C666" s="51"/>
      <c r="E666" s="43" t="str">
        <f t="shared" si="49"/>
        <v/>
      </c>
      <c r="F666" s="43" t="str">
        <f t="shared" si="50"/>
        <v/>
      </c>
      <c r="G666" s="43" t="str">
        <f t="shared" si="47"/>
        <v/>
      </c>
      <c r="H666" s="43" t="str">
        <f t="shared" si="48"/>
        <v/>
      </c>
      <c r="J666" s="49"/>
    </row>
    <row r="667" spans="1:10" s="43" customFormat="1">
      <c r="A667" s="48"/>
      <c r="B667" s="50"/>
      <c r="C667" s="51"/>
      <c r="E667" s="43" t="str">
        <f t="shared" si="49"/>
        <v/>
      </c>
      <c r="F667" s="43" t="str">
        <f t="shared" si="50"/>
        <v/>
      </c>
      <c r="G667" s="43" t="str">
        <f t="shared" si="47"/>
        <v/>
      </c>
      <c r="H667" s="43" t="str">
        <f t="shared" si="48"/>
        <v/>
      </c>
      <c r="J667" s="49"/>
    </row>
    <row r="668" spans="1:10" s="43" customFormat="1">
      <c r="A668" s="48"/>
      <c r="B668" s="50"/>
      <c r="C668" s="51"/>
      <c r="E668" s="43" t="str">
        <f t="shared" si="49"/>
        <v/>
      </c>
      <c r="F668" s="43" t="str">
        <f t="shared" si="50"/>
        <v/>
      </c>
      <c r="G668" s="43" t="str">
        <f t="shared" si="47"/>
        <v/>
      </c>
      <c r="H668" s="43" t="str">
        <f t="shared" si="48"/>
        <v/>
      </c>
      <c r="J668" s="49"/>
    </row>
    <row r="669" spans="1:10" s="43" customFormat="1">
      <c r="A669" s="48"/>
      <c r="B669" s="50"/>
      <c r="C669" s="51"/>
      <c r="E669" s="43" t="str">
        <f t="shared" si="49"/>
        <v/>
      </c>
      <c r="F669" s="43" t="str">
        <f t="shared" si="50"/>
        <v/>
      </c>
      <c r="G669" s="43" t="str">
        <f t="shared" si="47"/>
        <v/>
      </c>
      <c r="H669" s="43" t="str">
        <f t="shared" si="48"/>
        <v/>
      </c>
      <c r="J669" s="49"/>
    </row>
    <row r="670" spans="1:10" s="43" customFormat="1">
      <c r="A670" s="48"/>
      <c r="B670" s="50"/>
      <c r="C670" s="51"/>
      <c r="E670" s="43" t="str">
        <f t="shared" si="49"/>
        <v/>
      </c>
      <c r="F670" s="43" t="str">
        <f t="shared" si="50"/>
        <v/>
      </c>
      <c r="G670" s="43" t="str">
        <f t="shared" si="47"/>
        <v/>
      </c>
      <c r="H670" s="43" t="str">
        <f t="shared" si="48"/>
        <v/>
      </c>
      <c r="J670" s="49"/>
    </row>
    <row r="671" spans="1:10" s="43" customFormat="1">
      <c r="A671" s="48"/>
      <c r="B671" s="50"/>
      <c r="C671" s="51"/>
      <c r="E671" s="43" t="str">
        <f t="shared" si="49"/>
        <v/>
      </c>
      <c r="F671" s="43" t="str">
        <f t="shared" si="50"/>
        <v/>
      </c>
      <c r="G671" s="43" t="str">
        <f t="shared" si="47"/>
        <v/>
      </c>
      <c r="H671" s="43" t="str">
        <f t="shared" si="48"/>
        <v/>
      </c>
      <c r="J671" s="49"/>
    </row>
    <row r="672" spans="1:10" s="43" customFormat="1">
      <c r="A672" s="48"/>
      <c r="B672" s="50"/>
      <c r="C672" s="51"/>
      <c r="E672" s="43" t="str">
        <f t="shared" si="49"/>
        <v/>
      </c>
      <c r="F672" s="43" t="str">
        <f t="shared" si="50"/>
        <v/>
      </c>
      <c r="G672" s="43" t="str">
        <f t="shared" si="47"/>
        <v/>
      </c>
      <c r="H672" s="43" t="str">
        <f t="shared" si="48"/>
        <v/>
      </c>
      <c r="J672" s="49"/>
    </row>
    <row r="673" spans="1:10" s="43" customFormat="1">
      <c r="A673" s="48"/>
      <c r="B673" s="50"/>
      <c r="C673" s="51"/>
      <c r="E673" s="43" t="str">
        <f t="shared" si="49"/>
        <v/>
      </c>
      <c r="F673" s="43" t="str">
        <f t="shared" si="50"/>
        <v/>
      </c>
      <c r="G673" s="43" t="str">
        <f t="shared" si="47"/>
        <v/>
      </c>
      <c r="H673" s="43" t="str">
        <f t="shared" si="48"/>
        <v/>
      </c>
      <c r="J673" s="49"/>
    </row>
    <row r="674" spans="1:10" s="43" customFormat="1">
      <c r="A674" s="48"/>
      <c r="B674" s="50"/>
      <c r="C674" s="51"/>
      <c r="E674" s="43" t="str">
        <f t="shared" si="49"/>
        <v/>
      </c>
      <c r="F674" s="43" t="str">
        <f t="shared" si="50"/>
        <v/>
      </c>
      <c r="G674" s="43" t="str">
        <f t="shared" si="47"/>
        <v/>
      </c>
      <c r="H674" s="43" t="str">
        <f t="shared" si="48"/>
        <v/>
      </c>
      <c r="J674" s="49"/>
    </row>
    <row r="675" spans="1:10" s="43" customFormat="1">
      <c r="A675" s="48"/>
      <c r="B675" s="50"/>
      <c r="C675" s="51"/>
      <c r="E675" s="43" t="str">
        <f t="shared" si="49"/>
        <v/>
      </c>
      <c r="F675" s="43" t="str">
        <f t="shared" si="50"/>
        <v/>
      </c>
      <c r="G675" s="43" t="str">
        <f t="shared" si="47"/>
        <v/>
      </c>
      <c r="H675" s="43" t="str">
        <f t="shared" si="48"/>
        <v/>
      </c>
      <c r="J675" s="49"/>
    </row>
    <row r="676" spans="1:10" s="43" customFormat="1">
      <c r="A676" s="48"/>
      <c r="B676" s="50"/>
      <c r="C676" s="51"/>
      <c r="E676" s="43" t="str">
        <f t="shared" si="49"/>
        <v/>
      </c>
      <c r="F676" s="43" t="str">
        <f t="shared" si="50"/>
        <v/>
      </c>
      <c r="G676" s="43" t="str">
        <f t="shared" si="47"/>
        <v/>
      </c>
      <c r="H676" s="43" t="str">
        <f t="shared" si="48"/>
        <v/>
      </c>
      <c r="J676" s="49"/>
    </row>
    <row r="677" spans="1:10" s="43" customFormat="1">
      <c r="A677" s="48"/>
      <c r="B677" s="50"/>
      <c r="C677" s="51"/>
      <c r="E677" s="43" t="str">
        <f t="shared" si="49"/>
        <v/>
      </c>
      <c r="F677" s="43" t="str">
        <f t="shared" si="50"/>
        <v/>
      </c>
      <c r="G677" s="43" t="str">
        <f t="shared" si="47"/>
        <v/>
      </c>
      <c r="H677" s="43" t="str">
        <f t="shared" si="48"/>
        <v/>
      </c>
      <c r="J677" s="49"/>
    </row>
    <row r="678" spans="1:10" s="43" customFormat="1">
      <c r="A678" s="48"/>
      <c r="B678" s="50"/>
      <c r="C678" s="51"/>
      <c r="E678" s="43" t="str">
        <f t="shared" si="49"/>
        <v/>
      </c>
      <c r="F678" s="43" t="str">
        <f t="shared" si="50"/>
        <v/>
      </c>
      <c r="G678" s="43" t="str">
        <f t="shared" si="47"/>
        <v/>
      </c>
      <c r="H678" s="43" t="str">
        <f t="shared" si="48"/>
        <v/>
      </c>
      <c r="J678" s="49"/>
    </row>
    <row r="679" spans="1:10" s="43" customFormat="1">
      <c r="A679" s="48"/>
      <c r="B679" s="50"/>
      <c r="C679" s="51"/>
      <c r="E679" s="43" t="str">
        <f t="shared" si="49"/>
        <v/>
      </c>
      <c r="F679" s="43" t="str">
        <f t="shared" si="50"/>
        <v/>
      </c>
      <c r="G679" s="43" t="str">
        <f t="shared" si="47"/>
        <v/>
      </c>
      <c r="H679" s="43" t="str">
        <f t="shared" si="48"/>
        <v/>
      </c>
      <c r="J679" s="49"/>
    </row>
    <row r="680" spans="1:10" s="43" customFormat="1">
      <c r="A680" s="48"/>
      <c r="B680" s="50"/>
      <c r="C680" s="51"/>
      <c r="E680" s="43" t="str">
        <f t="shared" si="49"/>
        <v/>
      </c>
      <c r="F680" s="43" t="str">
        <f t="shared" si="50"/>
        <v/>
      </c>
      <c r="G680" s="43" t="str">
        <f t="shared" si="47"/>
        <v/>
      </c>
      <c r="H680" s="43" t="str">
        <f t="shared" si="48"/>
        <v/>
      </c>
      <c r="J680" s="49"/>
    </row>
    <row r="681" spans="1:10" s="43" customFormat="1">
      <c r="A681" s="48"/>
      <c r="B681" s="50"/>
      <c r="C681" s="51"/>
      <c r="E681" s="43" t="str">
        <f t="shared" si="49"/>
        <v/>
      </c>
      <c r="F681" s="43" t="str">
        <f t="shared" si="50"/>
        <v/>
      </c>
      <c r="G681" s="43" t="str">
        <f t="shared" si="47"/>
        <v/>
      </c>
      <c r="H681" s="43" t="str">
        <f t="shared" si="48"/>
        <v/>
      </c>
      <c r="J681" s="49"/>
    </row>
    <row r="682" spans="1:10" s="43" customFormat="1">
      <c r="A682" s="48"/>
      <c r="B682" s="50"/>
      <c r="C682" s="51"/>
      <c r="E682" s="43" t="str">
        <f t="shared" si="49"/>
        <v/>
      </c>
      <c r="F682" s="43" t="str">
        <f t="shared" si="50"/>
        <v/>
      </c>
      <c r="G682" s="43" t="str">
        <f t="shared" si="47"/>
        <v/>
      </c>
      <c r="H682" s="43" t="str">
        <f t="shared" si="48"/>
        <v/>
      </c>
      <c r="J682" s="49"/>
    </row>
    <row r="683" spans="1:10" s="43" customFormat="1">
      <c r="A683" s="48"/>
      <c r="B683" s="50"/>
      <c r="C683" s="51"/>
      <c r="E683" s="43" t="str">
        <f t="shared" si="49"/>
        <v/>
      </c>
      <c r="F683" s="43" t="str">
        <f t="shared" si="50"/>
        <v/>
      </c>
      <c r="G683" s="43" t="str">
        <f t="shared" si="47"/>
        <v/>
      </c>
      <c r="H683" s="43" t="str">
        <f t="shared" si="48"/>
        <v/>
      </c>
      <c r="J683" s="49"/>
    </row>
    <row r="684" spans="1:10" s="43" customFormat="1">
      <c r="A684" s="48"/>
      <c r="B684" s="50"/>
      <c r="C684" s="51"/>
      <c r="E684" s="43" t="str">
        <f t="shared" si="49"/>
        <v/>
      </c>
      <c r="F684" s="43" t="str">
        <f t="shared" si="50"/>
        <v/>
      </c>
      <c r="G684" s="43" t="str">
        <f t="shared" si="47"/>
        <v/>
      </c>
      <c r="H684" s="43" t="str">
        <f t="shared" si="48"/>
        <v/>
      </c>
      <c r="J684" s="49"/>
    </row>
    <row r="685" spans="1:10" s="43" customFormat="1">
      <c r="A685" s="48"/>
      <c r="B685" s="50"/>
      <c r="C685" s="51"/>
      <c r="E685" s="43" t="str">
        <f t="shared" si="49"/>
        <v/>
      </c>
      <c r="F685" s="43" t="str">
        <f t="shared" si="50"/>
        <v/>
      </c>
      <c r="G685" s="43" t="str">
        <f t="shared" si="47"/>
        <v/>
      </c>
      <c r="H685" s="43" t="str">
        <f t="shared" si="48"/>
        <v/>
      </c>
      <c r="J685" s="49"/>
    </row>
    <row r="686" spans="1:10" s="43" customFormat="1">
      <c r="A686" s="48"/>
      <c r="B686" s="50"/>
      <c r="C686" s="51"/>
      <c r="E686" s="43" t="str">
        <f t="shared" si="49"/>
        <v/>
      </c>
      <c r="F686" s="43" t="str">
        <f t="shared" si="50"/>
        <v/>
      </c>
      <c r="G686" s="43" t="str">
        <f t="shared" si="47"/>
        <v/>
      </c>
      <c r="H686" s="43" t="str">
        <f t="shared" si="48"/>
        <v/>
      </c>
      <c r="J686" s="49"/>
    </row>
    <row r="687" spans="1:10" s="43" customFormat="1">
      <c r="A687" s="48"/>
      <c r="B687" s="50"/>
      <c r="C687" s="51"/>
      <c r="E687" s="43" t="str">
        <f t="shared" si="49"/>
        <v/>
      </c>
      <c r="F687" s="43" t="str">
        <f t="shared" si="50"/>
        <v/>
      </c>
      <c r="G687" s="43" t="str">
        <f t="shared" si="47"/>
        <v/>
      </c>
      <c r="H687" s="43" t="str">
        <f t="shared" si="48"/>
        <v/>
      </c>
      <c r="J687" s="49"/>
    </row>
    <row r="688" spans="1:10" s="43" customFormat="1">
      <c r="A688" s="48"/>
      <c r="B688" s="50"/>
      <c r="C688" s="51"/>
      <c r="E688" s="43" t="str">
        <f t="shared" si="49"/>
        <v/>
      </c>
      <c r="F688" s="43" t="str">
        <f t="shared" si="50"/>
        <v/>
      </c>
      <c r="G688" s="43" t="str">
        <f t="shared" si="47"/>
        <v/>
      </c>
      <c r="H688" s="43" t="str">
        <f t="shared" si="48"/>
        <v/>
      </c>
      <c r="J688" s="49"/>
    </row>
    <row r="689" spans="1:10" s="43" customFormat="1">
      <c r="A689" s="48"/>
      <c r="B689" s="50"/>
      <c r="C689" s="51"/>
      <c r="E689" s="43" t="str">
        <f t="shared" si="49"/>
        <v/>
      </c>
      <c r="F689" s="43" t="str">
        <f t="shared" si="50"/>
        <v/>
      </c>
      <c r="G689" s="43" t="str">
        <f t="shared" si="47"/>
        <v/>
      </c>
      <c r="H689" s="43" t="str">
        <f t="shared" si="48"/>
        <v/>
      </c>
      <c r="J689" s="49"/>
    </row>
    <row r="690" spans="1:10" s="43" customFormat="1">
      <c r="A690" s="48"/>
      <c r="B690" s="50"/>
      <c r="C690" s="51"/>
      <c r="E690" s="43" t="str">
        <f t="shared" si="49"/>
        <v/>
      </c>
      <c r="F690" s="43" t="str">
        <f t="shared" si="50"/>
        <v/>
      </c>
      <c r="G690" s="43" t="str">
        <f t="shared" si="47"/>
        <v/>
      </c>
      <c r="H690" s="43" t="str">
        <f t="shared" si="48"/>
        <v/>
      </c>
      <c r="J690" s="49"/>
    </row>
    <row r="691" spans="1:10" s="43" customFormat="1">
      <c r="A691" s="48"/>
      <c r="B691" s="50"/>
      <c r="C691" s="51"/>
      <c r="E691" s="43" t="str">
        <f t="shared" si="49"/>
        <v/>
      </c>
      <c r="F691" s="43" t="str">
        <f t="shared" si="50"/>
        <v/>
      </c>
      <c r="G691" s="43" t="str">
        <f t="shared" si="47"/>
        <v/>
      </c>
      <c r="H691" s="43" t="str">
        <f t="shared" si="48"/>
        <v/>
      </c>
      <c r="J691" s="49"/>
    </row>
    <row r="692" spans="1:10" s="43" customFormat="1">
      <c r="A692" s="48"/>
      <c r="B692" s="50"/>
      <c r="C692" s="51"/>
      <c r="E692" s="43" t="str">
        <f t="shared" si="49"/>
        <v/>
      </c>
      <c r="F692" s="43" t="str">
        <f t="shared" si="50"/>
        <v/>
      </c>
      <c r="G692" s="43" t="str">
        <f t="shared" si="47"/>
        <v/>
      </c>
      <c r="H692" s="43" t="str">
        <f t="shared" si="48"/>
        <v/>
      </c>
      <c r="J692" s="49"/>
    </row>
    <row r="693" spans="1:10" s="43" customFormat="1">
      <c r="A693" s="48"/>
      <c r="B693" s="50"/>
      <c r="C693" s="51"/>
      <c r="E693" s="43" t="str">
        <f t="shared" si="49"/>
        <v/>
      </c>
      <c r="F693" s="43" t="str">
        <f t="shared" si="50"/>
        <v/>
      </c>
      <c r="G693" s="43" t="str">
        <f t="shared" si="47"/>
        <v/>
      </c>
      <c r="H693" s="43" t="str">
        <f t="shared" si="48"/>
        <v/>
      </c>
      <c r="J693" s="49"/>
    </row>
    <row r="694" spans="1:10" s="43" customFormat="1">
      <c r="A694" s="48"/>
      <c r="B694" s="50"/>
      <c r="C694" s="51"/>
      <c r="E694" s="43" t="str">
        <f t="shared" si="49"/>
        <v/>
      </c>
      <c r="F694" s="43" t="str">
        <f t="shared" si="50"/>
        <v/>
      </c>
      <c r="G694" s="43" t="str">
        <f t="shared" si="47"/>
        <v/>
      </c>
      <c r="H694" s="43" t="str">
        <f t="shared" si="48"/>
        <v/>
      </c>
      <c r="J694" s="49"/>
    </row>
    <row r="695" spans="1:10" s="43" customFormat="1">
      <c r="A695" s="48"/>
      <c r="B695" s="50"/>
      <c r="C695" s="51"/>
      <c r="E695" s="43" t="str">
        <f t="shared" si="49"/>
        <v/>
      </c>
      <c r="F695" s="43" t="str">
        <f t="shared" si="50"/>
        <v/>
      </c>
      <c r="G695" s="43" t="str">
        <f t="shared" si="47"/>
        <v/>
      </c>
      <c r="H695" s="43" t="str">
        <f t="shared" si="48"/>
        <v/>
      </c>
      <c r="J695" s="49"/>
    </row>
    <row r="696" spans="1:10" s="43" customFormat="1">
      <c r="A696" s="48"/>
      <c r="B696" s="50"/>
      <c r="C696" s="51"/>
      <c r="E696" s="43" t="str">
        <f t="shared" si="49"/>
        <v/>
      </c>
      <c r="F696" s="43" t="str">
        <f t="shared" si="50"/>
        <v/>
      </c>
      <c r="G696" s="43" t="str">
        <f t="shared" si="47"/>
        <v/>
      </c>
      <c r="H696" s="43" t="str">
        <f t="shared" si="48"/>
        <v/>
      </c>
      <c r="J696" s="49"/>
    </row>
    <row r="697" spans="1:10" s="43" customFormat="1">
      <c r="A697" s="48"/>
      <c r="B697" s="50"/>
      <c r="C697" s="51"/>
      <c r="E697" s="43" t="str">
        <f t="shared" si="49"/>
        <v/>
      </c>
      <c r="F697" s="43" t="str">
        <f t="shared" si="50"/>
        <v/>
      </c>
      <c r="G697" s="43" t="str">
        <f t="shared" si="47"/>
        <v/>
      </c>
      <c r="H697" s="43" t="str">
        <f t="shared" si="48"/>
        <v/>
      </c>
      <c r="J697" s="49"/>
    </row>
    <row r="698" spans="1:10" s="43" customFormat="1">
      <c r="A698" s="48"/>
      <c r="B698" s="50"/>
      <c r="C698" s="51"/>
      <c r="E698" s="43" t="str">
        <f t="shared" si="49"/>
        <v/>
      </c>
      <c r="F698" s="43" t="str">
        <f t="shared" si="50"/>
        <v/>
      </c>
      <c r="G698" s="43" t="str">
        <f t="shared" si="47"/>
        <v/>
      </c>
      <c r="H698" s="43" t="str">
        <f t="shared" si="48"/>
        <v/>
      </c>
      <c r="J698" s="49"/>
    </row>
    <row r="699" spans="1:10" s="43" customFormat="1">
      <c r="A699" s="48"/>
      <c r="B699" s="50"/>
      <c r="C699" s="51"/>
      <c r="E699" s="43" t="str">
        <f t="shared" si="49"/>
        <v/>
      </c>
      <c r="F699" s="43" t="str">
        <f t="shared" si="50"/>
        <v/>
      </c>
      <c r="G699" s="43" t="str">
        <f t="shared" si="47"/>
        <v/>
      </c>
      <c r="H699" s="43" t="str">
        <f t="shared" si="48"/>
        <v/>
      </c>
      <c r="J699" s="49"/>
    </row>
    <row r="700" spans="1:10" s="43" customFormat="1">
      <c r="A700" s="48"/>
      <c r="B700" s="50"/>
      <c r="C700" s="51"/>
      <c r="E700" s="43" t="str">
        <f t="shared" si="49"/>
        <v/>
      </c>
      <c r="F700" s="43" t="str">
        <f t="shared" si="50"/>
        <v/>
      </c>
      <c r="G700" s="43" t="str">
        <f t="shared" si="47"/>
        <v/>
      </c>
      <c r="H700" s="43" t="str">
        <f t="shared" si="48"/>
        <v/>
      </c>
      <c r="J700" s="49"/>
    </row>
    <row r="701" spans="1:10" s="43" customFormat="1">
      <c r="A701" s="48"/>
      <c r="B701" s="50"/>
      <c r="C701" s="51"/>
      <c r="E701" s="43" t="str">
        <f t="shared" si="49"/>
        <v/>
      </c>
      <c r="F701" s="43" t="str">
        <f t="shared" si="50"/>
        <v/>
      </c>
      <c r="G701" s="43" t="str">
        <f t="shared" si="47"/>
        <v/>
      </c>
      <c r="H701" s="43" t="str">
        <f t="shared" si="48"/>
        <v/>
      </c>
      <c r="J701" s="49"/>
    </row>
    <row r="702" spans="1:10" s="43" customFormat="1">
      <c r="A702" s="48"/>
      <c r="B702" s="50"/>
      <c r="C702" s="51"/>
      <c r="E702" s="43" t="str">
        <f t="shared" si="49"/>
        <v/>
      </c>
      <c r="F702" s="43" t="str">
        <f t="shared" si="50"/>
        <v/>
      </c>
      <c r="G702" s="43" t="str">
        <f t="shared" si="47"/>
        <v/>
      </c>
      <c r="H702" s="43" t="str">
        <f t="shared" si="48"/>
        <v/>
      </c>
      <c r="J702" s="49"/>
    </row>
    <row r="703" spans="1:10" s="43" customFormat="1">
      <c r="A703" s="48"/>
      <c r="B703" s="50"/>
      <c r="C703" s="51"/>
      <c r="E703" s="43" t="str">
        <f t="shared" si="49"/>
        <v/>
      </c>
      <c r="F703" s="43" t="str">
        <f t="shared" si="50"/>
        <v/>
      </c>
      <c r="G703" s="43" t="str">
        <f t="shared" si="47"/>
        <v/>
      </c>
      <c r="H703" s="43" t="str">
        <f t="shared" si="48"/>
        <v/>
      </c>
      <c r="J703" s="49"/>
    </row>
    <row r="704" spans="1:10" s="43" customFormat="1">
      <c r="A704" s="48"/>
      <c r="B704" s="50"/>
      <c r="C704" s="51"/>
      <c r="E704" s="43" t="str">
        <f t="shared" si="49"/>
        <v/>
      </c>
      <c r="F704" s="43" t="str">
        <f t="shared" si="50"/>
        <v/>
      </c>
      <c r="G704" s="43" t="str">
        <f t="shared" si="47"/>
        <v/>
      </c>
      <c r="H704" s="43" t="str">
        <f t="shared" si="48"/>
        <v/>
      </c>
      <c r="J704" s="49"/>
    </row>
    <row r="705" spans="1:10" s="43" customFormat="1">
      <c r="A705" s="48"/>
      <c r="B705" s="50"/>
      <c r="C705" s="51"/>
      <c r="E705" s="43" t="str">
        <f t="shared" si="49"/>
        <v/>
      </c>
      <c r="F705" s="43" t="str">
        <f t="shared" si="50"/>
        <v/>
      </c>
      <c r="G705" s="43" t="str">
        <f t="shared" si="47"/>
        <v/>
      </c>
      <c r="H705" s="43" t="str">
        <f t="shared" si="48"/>
        <v/>
      </c>
      <c r="J705" s="49"/>
    </row>
    <row r="706" spans="1:10" s="43" customFormat="1">
      <c r="A706" s="48"/>
      <c r="B706" s="50"/>
      <c r="C706" s="51"/>
      <c r="E706" s="43" t="str">
        <f t="shared" si="49"/>
        <v/>
      </c>
      <c r="F706" s="43" t="str">
        <f t="shared" si="50"/>
        <v/>
      </c>
      <c r="G706" s="43" t="str">
        <f t="shared" si="47"/>
        <v/>
      </c>
      <c r="H706" s="43" t="str">
        <f t="shared" si="48"/>
        <v/>
      </c>
      <c r="J706" s="49"/>
    </row>
    <row r="707" spans="1:10" s="43" customFormat="1">
      <c r="A707" s="48"/>
      <c r="B707" s="50"/>
      <c r="C707" s="51"/>
      <c r="E707" s="43" t="str">
        <f t="shared" si="49"/>
        <v/>
      </c>
      <c r="F707" s="43" t="str">
        <f t="shared" si="50"/>
        <v/>
      </c>
      <c r="G707" s="43" t="str">
        <f t="shared" si="47"/>
        <v/>
      </c>
      <c r="H707" s="43" t="str">
        <f t="shared" si="48"/>
        <v/>
      </c>
      <c r="J707" s="49"/>
    </row>
    <row r="708" spans="1:10" s="43" customFormat="1">
      <c r="A708" s="48"/>
      <c r="B708" s="50"/>
      <c r="C708" s="51"/>
      <c r="E708" s="43" t="str">
        <f t="shared" si="49"/>
        <v/>
      </c>
      <c r="F708" s="43" t="str">
        <f t="shared" si="50"/>
        <v/>
      </c>
      <c r="G708" s="43" t="str">
        <f t="shared" si="47"/>
        <v/>
      </c>
      <c r="H708" s="43" t="str">
        <f t="shared" si="48"/>
        <v/>
      </c>
      <c r="J708" s="49"/>
    </row>
    <row r="709" spans="1:10" s="43" customFormat="1">
      <c r="A709" s="48"/>
      <c r="B709" s="50"/>
      <c r="C709" s="51"/>
      <c r="E709" s="43" t="str">
        <f t="shared" si="49"/>
        <v/>
      </c>
      <c r="F709" s="43" t="str">
        <f t="shared" si="50"/>
        <v/>
      </c>
      <c r="G709" s="43" t="str">
        <f t="shared" si="47"/>
        <v/>
      </c>
      <c r="H709" s="43" t="str">
        <f t="shared" si="48"/>
        <v/>
      </c>
      <c r="J709" s="49"/>
    </row>
    <row r="710" spans="1:10" s="43" customFormat="1">
      <c r="A710" s="48"/>
      <c r="B710" s="50"/>
      <c r="C710" s="51"/>
      <c r="E710" s="43" t="str">
        <f t="shared" si="49"/>
        <v/>
      </c>
      <c r="F710" s="43" t="str">
        <f t="shared" si="50"/>
        <v/>
      </c>
      <c r="G710" s="43" t="str">
        <f t="shared" si="47"/>
        <v/>
      </c>
      <c r="H710" s="43" t="str">
        <f t="shared" si="48"/>
        <v/>
      </c>
      <c r="J710" s="49"/>
    </row>
    <row r="711" spans="1:10" s="43" customFormat="1">
      <c r="A711" s="48"/>
      <c r="B711" s="50"/>
      <c r="C711" s="51"/>
      <c r="E711" s="43" t="str">
        <f t="shared" si="49"/>
        <v/>
      </c>
      <c r="F711" s="43" t="str">
        <f t="shared" si="50"/>
        <v/>
      </c>
      <c r="G711" s="43" t="str">
        <f t="shared" si="47"/>
        <v/>
      </c>
      <c r="H711" s="43" t="str">
        <f t="shared" si="48"/>
        <v/>
      </c>
      <c r="J711" s="49"/>
    </row>
    <row r="712" spans="1:10" s="43" customFormat="1">
      <c r="A712" s="48"/>
      <c r="B712" s="50"/>
      <c r="C712" s="51"/>
      <c r="E712" s="43" t="str">
        <f t="shared" si="49"/>
        <v/>
      </c>
      <c r="F712" s="43" t="str">
        <f t="shared" si="50"/>
        <v/>
      </c>
      <c r="G712" s="43" t="str">
        <f t="shared" si="47"/>
        <v/>
      </c>
      <c r="H712" s="43" t="str">
        <f t="shared" si="48"/>
        <v/>
      </c>
      <c r="J712" s="49"/>
    </row>
    <row r="713" spans="1:10" s="43" customFormat="1">
      <c r="A713" s="48"/>
      <c r="B713" s="50"/>
      <c r="C713" s="51"/>
      <c r="E713" s="43" t="str">
        <f t="shared" si="49"/>
        <v/>
      </c>
      <c r="F713" s="43" t="str">
        <f t="shared" si="50"/>
        <v/>
      </c>
      <c r="G713" s="43" t="str">
        <f t="shared" si="47"/>
        <v/>
      </c>
      <c r="H713" s="43" t="str">
        <f t="shared" si="48"/>
        <v/>
      </c>
      <c r="J713" s="49"/>
    </row>
    <row r="714" spans="1:10" s="43" customFormat="1">
      <c r="A714" s="48"/>
      <c r="B714" s="50"/>
      <c r="C714" s="51"/>
      <c r="E714" s="43" t="str">
        <f t="shared" si="49"/>
        <v/>
      </c>
      <c r="F714" s="43" t="str">
        <f t="shared" si="50"/>
        <v/>
      </c>
      <c r="G714" s="43" t="str">
        <f t="shared" si="47"/>
        <v/>
      </c>
      <c r="H714" s="43" t="str">
        <f t="shared" si="48"/>
        <v/>
      </c>
      <c r="J714" s="49"/>
    </row>
    <row r="715" spans="1:10" s="43" customFormat="1">
      <c r="A715" s="48"/>
      <c r="B715" s="50"/>
      <c r="C715" s="51"/>
      <c r="E715" s="43" t="str">
        <f t="shared" si="49"/>
        <v/>
      </c>
      <c r="F715" s="43" t="str">
        <f t="shared" si="50"/>
        <v/>
      </c>
      <c r="G715" s="43" t="str">
        <f t="shared" si="47"/>
        <v/>
      </c>
      <c r="H715" s="43" t="str">
        <f t="shared" si="48"/>
        <v/>
      </c>
      <c r="J715" s="49"/>
    </row>
    <row r="716" spans="1:10" s="43" customFormat="1">
      <c r="A716" s="48"/>
      <c r="B716" s="50"/>
      <c r="C716" s="51"/>
      <c r="E716" s="43" t="str">
        <f t="shared" si="49"/>
        <v/>
      </c>
      <c r="F716" s="43" t="str">
        <f t="shared" si="50"/>
        <v/>
      </c>
      <c r="G716" s="43" t="str">
        <f t="shared" si="47"/>
        <v/>
      </c>
      <c r="H716" s="43" t="str">
        <f t="shared" si="48"/>
        <v/>
      </c>
      <c r="J716" s="49"/>
    </row>
    <row r="717" spans="1:10" s="43" customFormat="1">
      <c r="A717" s="48"/>
      <c r="B717" s="50"/>
      <c r="C717" s="51"/>
      <c r="E717" s="43" t="str">
        <f t="shared" si="49"/>
        <v/>
      </c>
      <c r="F717" s="43" t="str">
        <f t="shared" si="50"/>
        <v/>
      </c>
      <c r="G717" s="43" t="str">
        <f t="shared" ref="G717:G780" si="51">IF(B717&gt;C717,F717,"")</f>
        <v/>
      </c>
      <c r="H717" s="43" t="str">
        <f t="shared" ref="H717:H780" si="52">IF(B717&lt;C717,F717,"")</f>
        <v/>
      </c>
      <c r="J717" s="49"/>
    </row>
    <row r="718" spans="1:10" s="43" customFormat="1">
      <c r="A718" s="48"/>
      <c r="B718" s="50"/>
      <c r="C718" s="51"/>
      <c r="E718" s="43" t="str">
        <f t="shared" ref="E718:E781" si="53">IF(AND(COUNT(B718:C718)=2,B718&lt;&gt;C718),ABS(B718-C718),"")</f>
        <v/>
      </c>
      <c r="F718" s="43" t="str">
        <f t="shared" ref="F718:F781" si="54">IF(ISNUMBER(E718),AVERAGE(RANK(E718, E$13:E$1012, 1), 1+COUNT(E$13:E$1012)-RANK(E718, E$13:E$1012, 0)),"")</f>
        <v/>
      </c>
      <c r="G718" s="43" t="str">
        <f t="shared" si="51"/>
        <v/>
      </c>
      <c r="H718" s="43" t="str">
        <f t="shared" si="52"/>
        <v/>
      </c>
      <c r="J718" s="49"/>
    </row>
    <row r="719" spans="1:10" s="43" customFormat="1">
      <c r="A719" s="48"/>
      <c r="B719" s="50"/>
      <c r="C719" s="51"/>
      <c r="E719" s="43" t="str">
        <f t="shared" si="53"/>
        <v/>
      </c>
      <c r="F719" s="43" t="str">
        <f t="shared" si="54"/>
        <v/>
      </c>
      <c r="G719" s="43" t="str">
        <f t="shared" si="51"/>
        <v/>
      </c>
      <c r="H719" s="43" t="str">
        <f t="shared" si="52"/>
        <v/>
      </c>
      <c r="J719" s="49"/>
    </row>
    <row r="720" spans="1:10" s="43" customFormat="1">
      <c r="A720" s="48"/>
      <c r="B720" s="50"/>
      <c r="C720" s="51"/>
      <c r="E720" s="43" t="str">
        <f t="shared" si="53"/>
        <v/>
      </c>
      <c r="F720" s="43" t="str">
        <f t="shared" si="54"/>
        <v/>
      </c>
      <c r="G720" s="43" t="str">
        <f t="shared" si="51"/>
        <v/>
      </c>
      <c r="H720" s="43" t="str">
        <f t="shared" si="52"/>
        <v/>
      </c>
      <c r="J720" s="49"/>
    </row>
    <row r="721" spans="1:10" s="43" customFormat="1">
      <c r="A721" s="48"/>
      <c r="B721" s="50"/>
      <c r="C721" s="51"/>
      <c r="E721" s="43" t="str">
        <f t="shared" si="53"/>
        <v/>
      </c>
      <c r="F721" s="43" t="str">
        <f t="shared" si="54"/>
        <v/>
      </c>
      <c r="G721" s="43" t="str">
        <f t="shared" si="51"/>
        <v/>
      </c>
      <c r="H721" s="43" t="str">
        <f t="shared" si="52"/>
        <v/>
      </c>
      <c r="J721" s="49"/>
    </row>
    <row r="722" spans="1:10" s="43" customFormat="1">
      <c r="A722" s="48"/>
      <c r="B722" s="50"/>
      <c r="C722" s="51"/>
      <c r="E722" s="43" t="str">
        <f t="shared" si="53"/>
        <v/>
      </c>
      <c r="F722" s="43" t="str">
        <f t="shared" si="54"/>
        <v/>
      </c>
      <c r="G722" s="43" t="str">
        <f t="shared" si="51"/>
        <v/>
      </c>
      <c r="H722" s="43" t="str">
        <f t="shared" si="52"/>
        <v/>
      </c>
      <c r="J722" s="49"/>
    </row>
    <row r="723" spans="1:10" s="43" customFormat="1">
      <c r="A723" s="48"/>
      <c r="B723" s="50"/>
      <c r="C723" s="51"/>
      <c r="E723" s="43" t="str">
        <f t="shared" si="53"/>
        <v/>
      </c>
      <c r="F723" s="43" t="str">
        <f t="shared" si="54"/>
        <v/>
      </c>
      <c r="G723" s="43" t="str">
        <f t="shared" si="51"/>
        <v/>
      </c>
      <c r="H723" s="43" t="str">
        <f t="shared" si="52"/>
        <v/>
      </c>
      <c r="J723" s="49"/>
    </row>
    <row r="724" spans="1:10" s="43" customFormat="1">
      <c r="A724" s="48"/>
      <c r="B724" s="50"/>
      <c r="C724" s="51"/>
      <c r="E724" s="43" t="str">
        <f t="shared" si="53"/>
        <v/>
      </c>
      <c r="F724" s="43" t="str">
        <f t="shared" si="54"/>
        <v/>
      </c>
      <c r="G724" s="43" t="str">
        <f t="shared" si="51"/>
        <v/>
      </c>
      <c r="H724" s="43" t="str">
        <f t="shared" si="52"/>
        <v/>
      </c>
      <c r="J724" s="49"/>
    </row>
    <row r="725" spans="1:10" s="43" customFormat="1">
      <c r="A725" s="48"/>
      <c r="B725" s="50"/>
      <c r="C725" s="51"/>
      <c r="E725" s="43" t="str">
        <f t="shared" si="53"/>
        <v/>
      </c>
      <c r="F725" s="43" t="str">
        <f t="shared" si="54"/>
        <v/>
      </c>
      <c r="G725" s="43" t="str">
        <f t="shared" si="51"/>
        <v/>
      </c>
      <c r="H725" s="43" t="str">
        <f t="shared" si="52"/>
        <v/>
      </c>
      <c r="J725" s="49"/>
    </row>
    <row r="726" spans="1:10" s="43" customFormat="1">
      <c r="A726" s="48"/>
      <c r="B726" s="50"/>
      <c r="C726" s="51"/>
      <c r="E726" s="43" t="str">
        <f t="shared" si="53"/>
        <v/>
      </c>
      <c r="F726" s="43" t="str">
        <f t="shared" si="54"/>
        <v/>
      </c>
      <c r="G726" s="43" t="str">
        <f t="shared" si="51"/>
        <v/>
      </c>
      <c r="H726" s="43" t="str">
        <f t="shared" si="52"/>
        <v/>
      </c>
      <c r="J726" s="49"/>
    </row>
    <row r="727" spans="1:10" s="43" customFormat="1">
      <c r="A727" s="48"/>
      <c r="B727" s="50"/>
      <c r="C727" s="51"/>
      <c r="E727" s="43" t="str">
        <f t="shared" si="53"/>
        <v/>
      </c>
      <c r="F727" s="43" t="str">
        <f t="shared" si="54"/>
        <v/>
      </c>
      <c r="G727" s="43" t="str">
        <f t="shared" si="51"/>
        <v/>
      </c>
      <c r="H727" s="43" t="str">
        <f t="shared" si="52"/>
        <v/>
      </c>
      <c r="J727" s="49"/>
    </row>
    <row r="728" spans="1:10" s="43" customFormat="1">
      <c r="A728" s="48"/>
      <c r="B728" s="50"/>
      <c r="C728" s="51"/>
      <c r="E728" s="43" t="str">
        <f t="shared" si="53"/>
        <v/>
      </c>
      <c r="F728" s="43" t="str">
        <f t="shared" si="54"/>
        <v/>
      </c>
      <c r="G728" s="43" t="str">
        <f t="shared" si="51"/>
        <v/>
      </c>
      <c r="H728" s="43" t="str">
        <f t="shared" si="52"/>
        <v/>
      </c>
      <c r="J728" s="49"/>
    </row>
    <row r="729" spans="1:10" s="43" customFormat="1">
      <c r="A729" s="48"/>
      <c r="B729" s="50"/>
      <c r="C729" s="51"/>
      <c r="E729" s="43" t="str">
        <f t="shared" si="53"/>
        <v/>
      </c>
      <c r="F729" s="43" t="str">
        <f t="shared" si="54"/>
        <v/>
      </c>
      <c r="G729" s="43" t="str">
        <f t="shared" si="51"/>
        <v/>
      </c>
      <c r="H729" s="43" t="str">
        <f t="shared" si="52"/>
        <v/>
      </c>
      <c r="J729" s="49"/>
    </row>
    <row r="730" spans="1:10" s="43" customFormat="1">
      <c r="A730" s="48"/>
      <c r="B730" s="50"/>
      <c r="C730" s="51"/>
      <c r="E730" s="43" t="str">
        <f t="shared" si="53"/>
        <v/>
      </c>
      <c r="F730" s="43" t="str">
        <f t="shared" si="54"/>
        <v/>
      </c>
      <c r="G730" s="43" t="str">
        <f t="shared" si="51"/>
        <v/>
      </c>
      <c r="H730" s="43" t="str">
        <f t="shared" si="52"/>
        <v/>
      </c>
      <c r="J730" s="49"/>
    </row>
    <row r="731" spans="1:10" s="43" customFormat="1">
      <c r="A731" s="48"/>
      <c r="B731" s="50"/>
      <c r="C731" s="51"/>
      <c r="E731" s="43" t="str">
        <f t="shared" si="53"/>
        <v/>
      </c>
      <c r="F731" s="43" t="str">
        <f t="shared" si="54"/>
        <v/>
      </c>
      <c r="G731" s="43" t="str">
        <f t="shared" si="51"/>
        <v/>
      </c>
      <c r="H731" s="43" t="str">
        <f t="shared" si="52"/>
        <v/>
      </c>
      <c r="J731" s="49"/>
    </row>
    <row r="732" spans="1:10" s="43" customFormat="1">
      <c r="A732" s="48"/>
      <c r="B732" s="50"/>
      <c r="C732" s="51"/>
      <c r="E732" s="43" t="str">
        <f t="shared" si="53"/>
        <v/>
      </c>
      <c r="F732" s="43" t="str">
        <f t="shared" si="54"/>
        <v/>
      </c>
      <c r="G732" s="43" t="str">
        <f t="shared" si="51"/>
        <v/>
      </c>
      <c r="H732" s="43" t="str">
        <f t="shared" si="52"/>
        <v/>
      </c>
      <c r="J732" s="49"/>
    </row>
    <row r="733" spans="1:10" s="43" customFormat="1">
      <c r="A733" s="48"/>
      <c r="B733" s="50"/>
      <c r="C733" s="51"/>
      <c r="E733" s="43" t="str">
        <f t="shared" si="53"/>
        <v/>
      </c>
      <c r="F733" s="43" t="str">
        <f t="shared" si="54"/>
        <v/>
      </c>
      <c r="G733" s="43" t="str">
        <f t="shared" si="51"/>
        <v/>
      </c>
      <c r="H733" s="43" t="str">
        <f t="shared" si="52"/>
        <v/>
      </c>
      <c r="J733" s="49"/>
    </row>
    <row r="734" spans="1:10" s="43" customFormat="1">
      <c r="A734" s="48"/>
      <c r="B734" s="50"/>
      <c r="C734" s="51"/>
      <c r="E734" s="43" t="str">
        <f t="shared" si="53"/>
        <v/>
      </c>
      <c r="F734" s="43" t="str">
        <f t="shared" si="54"/>
        <v/>
      </c>
      <c r="G734" s="43" t="str">
        <f t="shared" si="51"/>
        <v/>
      </c>
      <c r="H734" s="43" t="str">
        <f t="shared" si="52"/>
        <v/>
      </c>
      <c r="J734" s="49"/>
    </row>
    <row r="735" spans="1:10" s="43" customFormat="1">
      <c r="A735" s="48"/>
      <c r="B735" s="50"/>
      <c r="C735" s="51"/>
      <c r="E735" s="43" t="str">
        <f t="shared" si="53"/>
        <v/>
      </c>
      <c r="F735" s="43" t="str">
        <f t="shared" si="54"/>
        <v/>
      </c>
      <c r="G735" s="43" t="str">
        <f t="shared" si="51"/>
        <v/>
      </c>
      <c r="H735" s="43" t="str">
        <f t="shared" si="52"/>
        <v/>
      </c>
      <c r="J735" s="49"/>
    </row>
    <row r="736" spans="1:10" s="43" customFormat="1">
      <c r="A736" s="48"/>
      <c r="B736" s="50"/>
      <c r="C736" s="51"/>
      <c r="E736" s="43" t="str">
        <f t="shared" si="53"/>
        <v/>
      </c>
      <c r="F736" s="43" t="str">
        <f t="shared" si="54"/>
        <v/>
      </c>
      <c r="G736" s="43" t="str">
        <f t="shared" si="51"/>
        <v/>
      </c>
      <c r="H736" s="43" t="str">
        <f t="shared" si="52"/>
        <v/>
      </c>
      <c r="J736" s="49"/>
    </row>
    <row r="737" spans="1:10" s="43" customFormat="1">
      <c r="A737" s="48"/>
      <c r="B737" s="50"/>
      <c r="C737" s="51"/>
      <c r="E737" s="43" t="str">
        <f t="shared" si="53"/>
        <v/>
      </c>
      <c r="F737" s="43" t="str">
        <f t="shared" si="54"/>
        <v/>
      </c>
      <c r="G737" s="43" t="str">
        <f t="shared" si="51"/>
        <v/>
      </c>
      <c r="H737" s="43" t="str">
        <f t="shared" si="52"/>
        <v/>
      </c>
      <c r="J737" s="49"/>
    </row>
    <row r="738" spans="1:10" s="43" customFormat="1">
      <c r="A738" s="48"/>
      <c r="B738" s="50"/>
      <c r="C738" s="51"/>
      <c r="E738" s="43" t="str">
        <f t="shared" si="53"/>
        <v/>
      </c>
      <c r="F738" s="43" t="str">
        <f t="shared" si="54"/>
        <v/>
      </c>
      <c r="G738" s="43" t="str">
        <f t="shared" si="51"/>
        <v/>
      </c>
      <c r="H738" s="43" t="str">
        <f t="shared" si="52"/>
        <v/>
      </c>
      <c r="J738" s="49"/>
    </row>
    <row r="739" spans="1:10" s="43" customFormat="1">
      <c r="A739" s="48"/>
      <c r="B739" s="50"/>
      <c r="C739" s="51"/>
      <c r="E739" s="43" t="str">
        <f t="shared" si="53"/>
        <v/>
      </c>
      <c r="F739" s="43" t="str">
        <f t="shared" si="54"/>
        <v/>
      </c>
      <c r="G739" s="43" t="str">
        <f t="shared" si="51"/>
        <v/>
      </c>
      <c r="H739" s="43" t="str">
        <f t="shared" si="52"/>
        <v/>
      </c>
      <c r="J739" s="49"/>
    </row>
    <row r="740" spans="1:10" s="43" customFormat="1">
      <c r="A740" s="48"/>
      <c r="B740" s="50"/>
      <c r="C740" s="51"/>
      <c r="E740" s="43" t="str">
        <f t="shared" si="53"/>
        <v/>
      </c>
      <c r="F740" s="43" t="str">
        <f t="shared" si="54"/>
        <v/>
      </c>
      <c r="G740" s="43" t="str">
        <f t="shared" si="51"/>
        <v/>
      </c>
      <c r="H740" s="43" t="str">
        <f t="shared" si="52"/>
        <v/>
      </c>
      <c r="J740" s="49"/>
    </row>
    <row r="741" spans="1:10" s="43" customFormat="1">
      <c r="A741" s="48"/>
      <c r="B741" s="50"/>
      <c r="C741" s="51"/>
      <c r="E741" s="43" t="str">
        <f t="shared" si="53"/>
        <v/>
      </c>
      <c r="F741" s="43" t="str">
        <f t="shared" si="54"/>
        <v/>
      </c>
      <c r="G741" s="43" t="str">
        <f t="shared" si="51"/>
        <v/>
      </c>
      <c r="H741" s="43" t="str">
        <f t="shared" si="52"/>
        <v/>
      </c>
      <c r="J741" s="49"/>
    </row>
    <row r="742" spans="1:10" s="43" customFormat="1">
      <c r="A742" s="48"/>
      <c r="B742" s="50"/>
      <c r="C742" s="51"/>
      <c r="E742" s="43" t="str">
        <f t="shared" si="53"/>
        <v/>
      </c>
      <c r="F742" s="43" t="str">
        <f t="shared" si="54"/>
        <v/>
      </c>
      <c r="G742" s="43" t="str">
        <f t="shared" si="51"/>
        <v/>
      </c>
      <c r="H742" s="43" t="str">
        <f t="shared" si="52"/>
        <v/>
      </c>
      <c r="J742" s="49"/>
    </row>
    <row r="743" spans="1:10" s="43" customFormat="1">
      <c r="A743" s="48"/>
      <c r="B743" s="50"/>
      <c r="C743" s="51"/>
      <c r="E743" s="43" t="str">
        <f t="shared" si="53"/>
        <v/>
      </c>
      <c r="F743" s="43" t="str">
        <f t="shared" si="54"/>
        <v/>
      </c>
      <c r="G743" s="43" t="str">
        <f t="shared" si="51"/>
        <v/>
      </c>
      <c r="H743" s="43" t="str">
        <f t="shared" si="52"/>
        <v/>
      </c>
      <c r="J743" s="49"/>
    </row>
    <row r="744" spans="1:10" s="43" customFormat="1">
      <c r="A744" s="48"/>
      <c r="B744" s="50"/>
      <c r="C744" s="51"/>
      <c r="E744" s="43" t="str">
        <f t="shared" si="53"/>
        <v/>
      </c>
      <c r="F744" s="43" t="str">
        <f t="shared" si="54"/>
        <v/>
      </c>
      <c r="G744" s="43" t="str">
        <f t="shared" si="51"/>
        <v/>
      </c>
      <c r="H744" s="43" t="str">
        <f t="shared" si="52"/>
        <v/>
      </c>
      <c r="J744" s="49"/>
    </row>
    <row r="745" spans="1:10" s="43" customFormat="1">
      <c r="A745" s="48"/>
      <c r="B745" s="50"/>
      <c r="C745" s="51"/>
      <c r="E745" s="43" t="str">
        <f t="shared" si="53"/>
        <v/>
      </c>
      <c r="F745" s="43" t="str">
        <f t="shared" si="54"/>
        <v/>
      </c>
      <c r="G745" s="43" t="str">
        <f t="shared" si="51"/>
        <v/>
      </c>
      <c r="H745" s="43" t="str">
        <f t="shared" si="52"/>
        <v/>
      </c>
      <c r="J745" s="49"/>
    </row>
    <row r="746" spans="1:10" s="43" customFormat="1">
      <c r="A746" s="48"/>
      <c r="B746" s="50"/>
      <c r="C746" s="51"/>
      <c r="E746" s="43" t="str">
        <f t="shared" si="53"/>
        <v/>
      </c>
      <c r="F746" s="43" t="str">
        <f t="shared" si="54"/>
        <v/>
      </c>
      <c r="G746" s="43" t="str">
        <f t="shared" si="51"/>
        <v/>
      </c>
      <c r="H746" s="43" t="str">
        <f t="shared" si="52"/>
        <v/>
      </c>
      <c r="J746" s="49"/>
    </row>
    <row r="747" spans="1:10" s="43" customFormat="1">
      <c r="A747" s="48"/>
      <c r="B747" s="50"/>
      <c r="C747" s="51"/>
      <c r="E747" s="43" t="str">
        <f t="shared" si="53"/>
        <v/>
      </c>
      <c r="F747" s="43" t="str">
        <f t="shared" si="54"/>
        <v/>
      </c>
      <c r="G747" s="43" t="str">
        <f t="shared" si="51"/>
        <v/>
      </c>
      <c r="H747" s="43" t="str">
        <f t="shared" si="52"/>
        <v/>
      </c>
      <c r="J747" s="49"/>
    </row>
    <row r="748" spans="1:10" s="43" customFormat="1">
      <c r="A748" s="48"/>
      <c r="B748" s="50"/>
      <c r="C748" s="51"/>
      <c r="E748" s="43" t="str">
        <f t="shared" si="53"/>
        <v/>
      </c>
      <c r="F748" s="43" t="str">
        <f t="shared" si="54"/>
        <v/>
      </c>
      <c r="G748" s="43" t="str">
        <f t="shared" si="51"/>
        <v/>
      </c>
      <c r="H748" s="43" t="str">
        <f t="shared" si="52"/>
        <v/>
      </c>
      <c r="J748" s="49"/>
    </row>
    <row r="749" spans="1:10" s="43" customFormat="1">
      <c r="A749" s="48"/>
      <c r="B749" s="50"/>
      <c r="C749" s="51"/>
      <c r="E749" s="43" t="str">
        <f t="shared" si="53"/>
        <v/>
      </c>
      <c r="F749" s="43" t="str">
        <f t="shared" si="54"/>
        <v/>
      </c>
      <c r="G749" s="43" t="str">
        <f t="shared" si="51"/>
        <v/>
      </c>
      <c r="H749" s="43" t="str">
        <f t="shared" si="52"/>
        <v/>
      </c>
      <c r="J749" s="49"/>
    </row>
    <row r="750" spans="1:10" s="43" customFormat="1">
      <c r="A750" s="48"/>
      <c r="B750" s="50"/>
      <c r="C750" s="51"/>
      <c r="E750" s="43" t="str">
        <f t="shared" si="53"/>
        <v/>
      </c>
      <c r="F750" s="43" t="str">
        <f t="shared" si="54"/>
        <v/>
      </c>
      <c r="G750" s="43" t="str">
        <f t="shared" si="51"/>
        <v/>
      </c>
      <c r="H750" s="43" t="str">
        <f t="shared" si="52"/>
        <v/>
      </c>
      <c r="J750" s="49"/>
    </row>
    <row r="751" spans="1:10" s="43" customFormat="1">
      <c r="A751" s="48"/>
      <c r="B751" s="50"/>
      <c r="C751" s="51"/>
      <c r="E751" s="43" t="str">
        <f t="shared" si="53"/>
        <v/>
      </c>
      <c r="F751" s="43" t="str">
        <f t="shared" si="54"/>
        <v/>
      </c>
      <c r="G751" s="43" t="str">
        <f t="shared" si="51"/>
        <v/>
      </c>
      <c r="H751" s="43" t="str">
        <f t="shared" si="52"/>
        <v/>
      </c>
      <c r="J751" s="49"/>
    </row>
    <row r="752" spans="1:10" s="43" customFormat="1">
      <c r="A752" s="48"/>
      <c r="B752" s="50"/>
      <c r="C752" s="51"/>
      <c r="E752" s="43" t="str">
        <f t="shared" si="53"/>
        <v/>
      </c>
      <c r="F752" s="43" t="str">
        <f t="shared" si="54"/>
        <v/>
      </c>
      <c r="G752" s="43" t="str">
        <f t="shared" si="51"/>
        <v/>
      </c>
      <c r="H752" s="43" t="str">
        <f t="shared" si="52"/>
        <v/>
      </c>
      <c r="J752" s="49"/>
    </row>
    <row r="753" spans="1:10" s="43" customFormat="1">
      <c r="A753" s="48"/>
      <c r="B753" s="50"/>
      <c r="C753" s="51"/>
      <c r="E753" s="43" t="str">
        <f t="shared" si="53"/>
        <v/>
      </c>
      <c r="F753" s="43" t="str">
        <f t="shared" si="54"/>
        <v/>
      </c>
      <c r="G753" s="43" t="str">
        <f t="shared" si="51"/>
        <v/>
      </c>
      <c r="H753" s="43" t="str">
        <f t="shared" si="52"/>
        <v/>
      </c>
      <c r="J753" s="49"/>
    </row>
    <row r="754" spans="1:10" s="43" customFormat="1">
      <c r="A754" s="48"/>
      <c r="B754" s="50"/>
      <c r="C754" s="51"/>
      <c r="E754" s="43" t="str">
        <f t="shared" si="53"/>
        <v/>
      </c>
      <c r="F754" s="43" t="str">
        <f t="shared" si="54"/>
        <v/>
      </c>
      <c r="G754" s="43" t="str">
        <f t="shared" si="51"/>
        <v/>
      </c>
      <c r="H754" s="43" t="str">
        <f t="shared" si="52"/>
        <v/>
      </c>
      <c r="J754" s="49"/>
    </row>
    <row r="755" spans="1:10" s="43" customFormat="1">
      <c r="A755" s="48"/>
      <c r="B755" s="50"/>
      <c r="C755" s="51"/>
      <c r="E755" s="43" t="str">
        <f t="shared" si="53"/>
        <v/>
      </c>
      <c r="F755" s="43" t="str">
        <f t="shared" si="54"/>
        <v/>
      </c>
      <c r="G755" s="43" t="str">
        <f t="shared" si="51"/>
        <v/>
      </c>
      <c r="H755" s="43" t="str">
        <f t="shared" si="52"/>
        <v/>
      </c>
      <c r="J755" s="49"/>
    </row>
    <row r="756" spans="1:10" s="43" customFormat="1">
      <c r="A756" s="48"/>
      <c r="B756" s="50"/>
      <c r="C756" s="51"/>
      <c r="E756" s="43" t="str">
        <f t="shared" si="53"/>
        <v/>
      </c>
      <c r="F756" s="43" t="str">
        <f t="shared" si="54"/>
        <v/>
      </c>
      <c r="G756" s="43" t="str">
        <f t="shared" si="51"/>
        <v/>
      </c>
      <c r="H756" s="43" t="str">
        <f t="shared" si="52"/>
        <v/>
      </c>
      <c r="J756" s="49"/>
    </row>
    <row r="757" spans="1:10" s="43" customFormat="1">
      <c r="A757" s="48"/>
      <c r="B757" s="50"/>
      <c r="C757" s="51"/>
      <c r="E757" s="43" t="str">
        <f t="shared" si="53"/>
        <v/>
      </c>
      <c r="F757" s="43" t="str">
        <f t="shared" si="54"/>
        <v/>
      </c>
      <c r="G757" s="43" t="str">
        <f t="shared" si="51"/>
        <v/>
      </c>
      <c r="H757" s="43" t="str">
        <f t="shared" si="52"/>
        <v/>
      </c>
      <c r="J757" s="49"/>
    </row>
    <row r="758" spans="1:10" s="43" customFormat="1">
      <c r="A758" s="48"/>
      <c r="B758" s="50"/>
      <c r="C758" s="51"/>
      <c r="E758" s="43" t="str">
        <f t="shared" si="53"/>
        <v/>
      </c>
      <c r="F758" s="43" t="str">
        <f t="shared" si="54"/>
        <v/>
      </c>
      <c r="G758" s="43" t="str">
        <f t="shared" si="51"/>
        <v/>
      </c>
      <c r="H758" s="43" t="str">
        <f t="shared" si="52"/>
        <v/>
      </c>
      <c r="J758" s="49"/>
    </row>
    <row r="759" spans="1:10" s="43" customFormat="1">
      <c r="A759" s="48"/>
      <c r="B759" s="50"/>
      <c r="C759" s="51"/>
      <c r="E759" s="43" t="str">
        <f t="shared" si="53"/>
        <v/>
      </c>
      <c r="F759" s="43" t="str">
        <f t="shared" si="54"/>
        <v/>
      </c>
      <c r="G759" s="43" t="str">
        <f t="shared" si="51"/>
        <v/>
      </c>
      <c r="H759" s="43" t="str">
        <f t="shared" si="52"/>
        <v/>
      </c>
      <c r="J759" s="49"/>
    </row>
    <row r="760" spans="1:10" s="43" customFormat="1">
      <c r="A760" s="48"/>
      <c r="B760" s="50"/>
      <c r="C760" s="51"/>
      <c r="E760" s="43" t="str">
        <f t="shared" si="53"/>
        <v/>
      </c>
      <c r="F760" s="43" t="str">
        <f t="shared" si="54"/>
        <v/>
      </c>
      <c r="G760" s="43" t="str">
        <f t="shared" si="51"/>
        <v/>
      </c>
      <c r="H760" s="43" t="str">
        <f t="shared" si="52"/>
        <v/>
      </c>
      <c r="J760" s="49"/>
    </row>
    <row r="761" spans="1:10" s="43" customFormat="1">
      <c r="A761" s="48"/>
      <c r="B761" s="50"/>
      <c r="C761" s="51"/>
      <c r="E761" s="43" t="str">
        <f t="shared" si="53"/>
        <v/>
      </c>
      <c r="F761" s="43" t="str">
        <f t="shared" si="54"/>
        <v/>
      </c>
      <c r="G761" s="43" t="str">
        <f t="shared" si="51"/>
        <v/>
      </c>
      <c r="H761" s="43" t="str">
        <f t="shared" si="52"/>
        <v/>
      </c>
      <c r="J761" s="49"/>
    </row>
    <row r="762" spans="1:10" s="43" customFormat="1">
      <c r="A762" s="48"/>
      <c r="B762" s="50"/>
      <c r="C762" s="51"/>
      <c r="E762" s="43" t="str">
        <f t="shared" si="53"/>
        <v/>
      </c>
      <c r="F762" s="43" t="str">
        <f t="shared" si="54"/>
        <v/>
      </c>
      <c r="G762" s="43" t="str">
        <f t="shared" si="51"/>
        <v/>
      </c>
      <c r="H762" s="43" t="str">
        <f t="shared" si="52"/>
        <v/>
      </c>
      <c r="J762" s="49"/>
    </row>
    <row r="763" spans="1:10" s="43" customFormat="1">
      <c r="A763" s="48"/>
      <c r="B763" s="50"/>
      <c r="C763" s="51"/>
      <c r="E763" s="43" t="str">
        <f t="shared" si="53"/>
        <v/>
      </c>
      <c r="F763" s="43" t="str">
        <f t="shared" si="54"/>
        <v/>
      </c>
      <c r="G763" s="43" t="str">
        <f t="shared" si="51"/>
        <v/>
      </c>
      <c r="H763" s="43" t="str">
        <f t="shared" si="52"/>
        <v/>
      </c>
      <c r="J763" s="49"/>
    </row>
    <row r="764" spans="1:10" s="43" customFormat="1">
      <c r="A764" s="48"/>
      <c r="B764" s="50"/>
      <c r="C764" s="51"/>
      <c r="E764" s="43" t="str">
        <f t="shared" si="53"/>
        <v/>
      </c>
      <c r="F764" s="43" t="str">
        <f t="shared" si="54"/>
        <v/>
      </c>
      <c r="G764" s="43" t="str">
        <f t="shared" si="51"/>
        <v/>
      </c>
      <c r="H764" s="43" t="str">
        <f t="shared" si="52"/>
        <v/>
      </c>
      <c r="J764" s="49"/>
    </row>
    <row r="765" spans="1:10" s="43" customFormat="1">
      <c r="A765" s="48"/>
      <c r="B765" s="50"/>
      <c r="C765" s="51"/>
      <c r="E765" s="43" t="str">
        <f t="shared" si="53"/>
        <v/>
      </c>
      <c r="F765" s="43" t="str">
        <f t="shared" si="54"/>
        <v/>
      </c>
      <c r="G765" s="43" t="str">
        <f t="shared" si="51"/>
        <v/>
      </c>
      <c r="H765" s="43" t="str">
        <f t="shared" si="52"/>
        <v/>
      </c>
      <c r="J765" s="49"/>
    </row>
    <row r="766" spans="1:10" s="43" customFormat="1">
      <c r="A766" s="48"/>
      <c r="B766" s="50"/>
      <c r="C766" s="51"/>
      <c r="E766" s="43" t="str">
        <f t="shared" si="53"/>
        <v/>
      </c>
      <c r="F766" s="43" t="str">
        <f t="shared" si="54"/>
        <v/>
      </c>
      <c r="G766" s="43" t="str">
        <f t="shared" si="51"/>
        <v/>
      </c>
      <c r="H766" s="43" t="str">
        <f t="shared" si="52"/>
        <v/>
      </c>
      <c r="J766" s="49"/>
    </row>
    <row r="767" spans="1:10" s="43" customFormat="1">
      <c r="A767" s="48"/>
      <c r="B767" s="50"/>
      <c r="C767" s="51"/>
      <c r="E767" s="43" t="str">
        <f t="shared" si="53"/>
        <v/>
      </c>
      <c r="F767" s="43" t="str">
        <f t="shared" si="54"/>
        <v/>
      </c>
      <c r="G767" s="43" t="str">
        <f t="shared" si="51"/>
        <v/>
      </c>
      <c r="H767" s="43" t="str">
        <f t="shared" si="52"/>
        <v/>
      </c>
      <c r="J767" s="49"/>
    </row>
    <row r="768" spans="1:10" s="43" customFormat="1">
      <c r="A768" s="48"/>
      <c r="B768" s="50"/>
      <c r="C768" s="51"/>
      <c r="E768" s="43" t="str">
        <f t="shared" si="53"/>
        <v/>
      </c>
      <c r="F768" s="43" t="str">
        <f t="shared" si="54"/>
        <v/>
      </c>
      <c r="G768" s="43" t="str">
        <f t="shared" si="51"/>
        <v/>
      </c>
      <c r="H768" s="43" t="str">
        <f t="shared" si="52"/>
        <v/>
      </c>
      <c r="J768" s="49"/>
    </row>
    <row r="769" spans="1:10" s="43" customFormat="1">
      <c r="A769" s="48"/>
      <c r="B769" s="50"/>
      <c r="C769" s="51"/>
      <c r="E769" s="43" t="str">
        <f t="shared" si="53"/>
        <v/>
      </c>
      <c r="F769" s="43" t="str">
        <f t="shared" si="54"/>
        <v/>
      </c>
      <c r="G769" s="43" t="str">
        <f t="shared" si="51"/>
        <v/>
      </c>
      <c r="H769" s="43" t="str">
        <f t="shared" si="52"/>
        <v/>
      </c>
      <c r="J769" s="49"/>
    </row>
    <row r="770" spans="1:10" s="43" customFormat="1">
      <c r="A770" s="48"/>
      <c r="B770" s="50"/>
      <c r="C770" s="51"/>
      <c r="E770" s="43" t="str">
        <f t="shared" si="53"/>
        <v/>
      </c>
      <c r="F770" s="43" t="str">
        <f t="shared" si="54"/>
        <v/>
      </c>
      <c r="G770" s="43" t="str">
        <f t="shared" si="51"/>
        <v/>
      </c>
      <c r="H770" s="43" t="str">
        <f t="shared" si="52"/>
        <v/>
      </c>
      <c r="J770" s="49"/>
    </row>
    <row r="771" spans="1:10" s="43" customFormat="1">
      <c r="A771" s="48"/>
      <c r="B771" s="50"/>
      <c r="C771" s="51"/>
      <c r="E771" s="43" t="str">
        <f t="shared" si="53"/>
        <v/>
      </c>
      <c r="F771" s="43" t="str">
        <f t="shared" si="54"/>
        <v/>
      </c>
      <c r="G771" s="43" t="str">
        <f t="shared" si="51"/>
        <v/>
      </c>
      <c r="H771" s="43" t="str">
        <f t="shared" si="52"/>
        <v/>
      </c>
      <c r="J771" s="49"/>
    </row>
    <row r="772" spans="1:10" s="43" customFormat="1">
      <c r="A772" s="48"/>
      <c r="B772" s="50"/>
      <c r="C772" s="51"/>
      <c r="E772" s="43" t="str">
        <f t="shared" si="53"/>
        <v/>
      </c>
      <c r="F772" s="43" t="str">
        <f t="shared" si="54"/>
        <v/>
      </c>
      <c r="G772" s="43" t="str">
        <f t="shared" si="51"/>
        <v/>
      </c>
      <c r="H772" s="43" t="str">
        <f t="shared" si="52"/>
        <v/>
      </c>
      <c r="J772" s="49"/>
    </row>
    <row r="773" spans="1:10" s="43" customFormat="1">
      <c r="A773" s="48"/>
      <c r="B773" s="50"/>
      <c r="C773" s="51"/>
      <c r="E773" s="43" t="str">
        <f t="shared" si="53"/>
        <v/>
      </c>
      <c r="F773" s="43" t="str">
        <f t="shared" si="54"/>
        <v/>
      </c>
      <c r="G773" s="43" t="str">
        <f t="shared" si="51"/>
        <v/>
      </c>
      <c r="H773" s="43" t="str">
        <f t="shared" si="52"/>
        <v/>
      </c>
      <c r="J773" s="49"/>
    </row>
    <row r="774" spans="1:10" s="43" customFormat="1">
      <c r="A774" s="48"/>
      <c r="B774" s="50"/>
      <c r="C774" s="51"/>
      <c r="E774" s="43" t="str">
        <f t="shared" si="53"/>
        <v/>
      </c>
      <c r="F774" s="43" t="str">
        <f t="shared" si="54"/>
        <v/>
      </c>
      <c r="G774" s="43" t="str">
        <f t="shared" si="51"/>
        <v/>
      </c>
      <c r="H774" s="43" t="str">
        <f t="shared" si="52"/>
        <v/>
      </c>
      <c r="J774" s="49"/>
    </row>
    <row r="775" spans="1:10" s="43" customFormat="1">
      <c r="A775" s="48"/>
      <c r="B775" s="50"/>
      <c r="C775" s="51"/>
      <c r="E775" s="43" t="str">
        <f t="shared" si="53"/>
        <v/>
      </c>
      <c r="F775" s="43" t="str">
        <f t="shared" si="54"/>
        <v/>
      </c>
      <c r="G775" s="43" t="str">
        <f t="shared" si="51"/>
        <v/>
      </c>
      <c r="H775" s="43" t="str">
        <f t="shared" si="52"/>
        <v/>
      </c>
      <c r="J775" s="49"/>
    </row>
    <row r="776" spans="1:10" s="43" customFormat="1">
      <c r="A776" s="48"/>
      <c r="B776" s="50"/>
      <c r="C776" s="51"/>
      <c r="E776" s="43" t="str">
        <f t="shared" si="53"/>
        <v/>
      </c>
      <c r="F776" s="43" t="str">
        <f t="shared" si="54"/>
        <v/>
      </c>
      <c r="G776" s="43" t="str">
        <f t="shared" si="51"/>
        <v/>
      </c>
      <c r="H776" s="43" t="str">
        <f t="shared" si="52"/>
        <v/>
      </c>
      <c r="J776" s="49"/>
    </row>
    <row r="777" spans="1:10" s="43" customFormat="1">
      <c r="A777" s="48"/>
      <c r="B777" s="50"/>
      <c r="C777" s="51"/>
      <c r="E777" s="43" t="str">
        <f t="shared" si="53"/>
        <v/>
      </c>
      <c r="F777" s="43" t="str">
        <f t="shared" si="54"/>
        <v/>
      </c>
      <c r="G777" s="43" t="str">
        <f t="shared" si="51"/>
        <v/>
      </c>
      <c r="H777" s="43" t="str">
        <f t="shared" si="52"/>
        <v/>
      </c>
      <c r="J777" s="49"/>
    </row>
    <row r="778" spans="1:10" s="43" customFormat="1">
      <c r="A778" s="48"/>
      <c r="B778" s="50"/>
      <c r="C778" s="51"/>
      <c r="E778" s="43" t="str">
        <f t="shared" si="53"/>
        <v/>
      </c>
      <c r="F778" s="43" t="str">
        <f t="shared" si="54"/>
        <v/>
      </c>
      <c r="G778" s="43" t="str">
        <f t="shared" si="51"/>
        <v/>
      </c>
      <c r="H778" s="43" t="str">
        <f t="shared" si="52"/>
        <v/>
      </c>
      <c r="J778" s="49"/>
    </row>
    <row r="779" spans="1:10" s="43" customFormat="1">
      <c r="A779" s="48"/>
      <c r="B779" s="50"/>
      <c r="C779" s="51"/>
      <c r="E779" s="43" t="str">
        <f t="shared" si="53"/>
        <v/>
      </c>
      <c r="F779" s="43" t="str">
        <f t="shared" si="54"/>
        <v/>
      </c>
      <c r="G779" s="43" t="str">
        <f t="shared" si="51"/>
        <v/>
      </c>
      <c r="H779" s="43" t="str">
        <f t="shared" si="52"/>
        <v/>
      </c>
      <c r="J779" s="49"/>
    </row>
    <row r="780" spans="1:10" s="43" customFormat="1">
      <c r="A780" s="48"/>
      <c r="B780" s="50"/>
      <c r="C780" s="51"/>
      <c r="E780" s="43" t="str">
        <f t="shared" si="53"/>
        <v/>
      </c>
      <c r="F780" s="43" t="str">
        <f t="shared" si="54"/>
        <v/>
      </c>
      <c r="G780" s="43" t="str">
        <f t="shared" si="51"/>
        <v/>
      </c>
      <c r="H780" s="43" t="str">
        <f t="shared" si="52"/>
        <v/>
      </c>
      <c r="J780" s="49"/>
    </row>
    <row r="781" spans="1:10" s="43" customFormat="1">
      <c r="A781" s="48"/>
      <c r="B781" s="50"/>
      <c r="C781" s="51"/>
      <c r="E781" s="43" t="str">
        <f t="shared" si="53"/>
        <v/>
      </c>
      <c r="F781" s="43" t="str">
        <f t="shared" si="54"/>
        <v/>
      </c>
      <c r="G781" s="43" t="str">
        <f t="shared" ref="G781:G844" si="55">IF(B781&gt;C781,F781,"")</f>
        <v/>
      </c>
      <c r="H781" s="43" t="str">
        <f t="shared" ref="H781:H844" si="56">IF(B781&lt;C781,F781,"")</f>
        <v/>
      </c>
      <c r="J781" s="49"/>
    </row>
    <row r="782" spans="1:10" s="43" customFormat="1">
      <c r="A782" s="48"/>
      <c r="B782" s="50"/>
      <c r="C782" s="51"/>
      <c r="E782" s="43" t="str">
        <f t="shared" ref="E782:E845" si="57">IF(AND(COUNT(B782:C782)=2,B782&lt;&gt;C782),ABS(B782-C782),"")</f>
        <v/>
      </c>
      <c r="F782" s="43" t="str">
        <f t="shared" ref="F782:F845" si="58">IF(ISNUMBER(E782),AVERAGE(RANK(E782, E$13:E$1012, 1), 1+COUNT(E$13:E$1012)-RANK(E782, E$13:E$1012, 0)),"")</f>
        <v/>
      </c>
      <c r="G782" s="43" t="str">
        <f t="shared" si="55"/>
        <v/>
      </c>
      <c r="H782" s="43" t="str">
        <f t="shared" si="56"/>
        <v/>
      </c>
      <c r="J782" s="49"/>
    </row>
    <row r="783" spans="1:10" s="43" customFormat="1">
      <c r="A783" s="48"/>
      <c r="B783" s="50"/>
      <c r="C783" s="51"/>
      <c r="E783" s="43" t="str">
        <f t="shared" si="57"/>
        <v/>
      </c>
      <c r="F783" s="43" t="str">
        <f t="shared" si="58"/>
        <v/>
      </c>
      <c r="G783" s="43" t="str">
        <f t="shared" si="55"/>
        <v/>
      </c>
      <c r="H783" s="43" t="str">
        <f t="shared" si="56"/>
        <v/>
      </c>
      <c r="J783" s="49"/>
    </row>
    <row r="784" spans="1:10" s="43" customFormat="1">
      <c r="A784" s="48"/>
      <c r="B784" s="50"/>
      <c r="C784" s="51"/>
      <c r="E784" s="43" t="str">
        <f t="shared" si="57"/>
        <v/>
      </c>
      <c r="F784" s="43" t="str">
        <f t="shared" si="58"/>
        <v/>
      </c>
      <c r="G784" s="43" t="str">
        <f t="shared" si="55"/>
        <v/>
      </c>
      <c r="H784" s="43" t="str">
        <f t="shared" si="56"/>
        <v/>
      </c>
      <c r="J784" s="49"/>
    </row>
    <row r="785" spans="1:10" s="43" customFormat="1">
      <c r="A785" s="48"/>
      <c r="B785" s="50"/>
      <c r="C785" s="51"/>
      <c r="E785" s="43" t="str">
        <f t="shared" si="57"/>
        <v/>
      </c>
      <c r="F785" s="43" t="str">
        <f t="shared" si="58"/>
        <v/>
      </c>
      <c r="G785" s="43" t="str">
        <f t="shared" si="55"/>
        <v/>
      </c>
      <c r="H785" s="43" t="str">
        <f t="shared" si="56"/>
        <v/>
      </c>
      <c r="J785" s="49"/>
    </row>
    <row r="786" spans="1:10" s="43" customFormat="1">
      <c r="A786" s="48"/>
      <c r="B786" s="50"/>
      <c r="C786" s="51"/>
      <c r="E786" s="43" t="str">
        <f t="shared" si="57"/>
        <v/>
      </c>
      <c r="F786" s="43" t="str">
        <f t="shared" si="58"/>
        <v/>
      </c>
      <c r="G786" s="43" t="str">
        <f t="shared" si="55"/>
        <v/>
      </c>
      <c r="H786" s="43" t="str">
        <f t="shared" si="56"/>
        <v/>
      </c>
      <c r="J786" s="49"/>
    </row>
    <row r="787" spans="1:10" s="43" customFormat="1">
      <c r="A787" s="48"/>
      <c r="B787" s="50"/>
      <c r="C787" s="51"/>
      <c r="E787" s="43" t="str">
        <f t="shared" si="57"/>
        <v/>
      </c>
      <c r="F787" s="43" t="str">
        <f t="shared" si="58"/>
        <v/>
      </c>
      <c r="G787" s="43" t="str">
        <f t="shared" si="55"/>
        <v/>
      </c>
      <c r="H787" s="43" t="str">
        <f t="shared" si="56"/>
        <v/>
      </c>
      <c r="J787" s="49"/>
    </row>
    <row r="788" spans="1:10" s="43" customFormat="1">
      <c r="A788" s="48"/>
      <c r="B788" s="50"/>
      <c r="C788" s="51"/>
      <c r="E788" s="43" t="str">
        <f t="shared" si="57"/>
        <v/>
      </c>
      <c r="F788" s="43" t="str">
        <f t="shared" si="58"/>
        <v/>
      </c>
      <c r="G788" s="43" t="str">
        <f t="shared" si="55"/>
        <v/>
      </c>
      <c r="H788" s="43" t="str">
        <f t="shared" si="56"/>
        <v/>
      </c>
      <c r="J788" s="49"/>
    </row>
    <row r="789" spans="1:10" s="43" customFormat="1">
      <c r="A789" s="48"/>
      <c r="B789" s="50"/>
      <c r="C789" s="51"/>
      <c r="E789" s="43" t="str">
        <f t="shared" si="57"/>
        <v/>
      </c>
      <c r="F789" s="43" t="str">
        <f t="shared" si="58"/>
        <v/>
      </c>
      <c r="G789" s="43" t="str">
        <f t="shared" si="55"/>
        <v/>
      </c>
      <c r="H789" s="43" t="str">
        <f t="shared" si="56"/>
        <v/>
      </c>
      <c r="J789" s="49"/>
    </row>
    <row r="790" spans="1:10" s="43" customFormat="1">
      <c r="A790" s="48"/>
      <c r="B790" s="50"/>
      <c r="C790" s="51"/>
      <c r="E790" s="43" t="str">
        <f t="shared" si="57"/>
        <v/>
      </c>
      <c r="F790" s="43" t="str">
        <f t="shared" si="58"/>
        <v/>
      </c>
      <c r="G790" s="43" t="str">
        <f t="shared" si="55"/>
        <v/>
      </c>
      <c r="H790" s="43" t="str">
        <f t="shared" si="56"/>
        <v/>
      </c>
      <c r="J790" s="49"/>
    </row>
    <row r="791" spans="1:10" s="43" customFormat="1">
      <c r="A791" s="48"/>
      <c r="B791" s="50"/>
      <c r="C791" s="51"/>
      <c r="E791" s="43" t="str">
        <f t="shared" si="57"/>
        <v/>
      </c>
      <c r="F791" s="43" t="str">
        <f t="shared" si="58"/>
        <v/>
      </c>
      <c r="G791" s="43" t="str">
        <f t="shared" si="55"/>
        <v/>
      </c>
      <c r="H791" s="43" t="str">
        <f t="shared" si="56"/>
        <v/>
      </c>
      <c r="J791" s="49"/>
    </row>
    <row r="792" spans="1:10" s="43" customFormat="1">
      <c r="A792" s="48"/>
      <c r="B792" s="50"/>
      <c r="C792" s="51"/>
      <c r="E792" s="43" t="str">
        <f t="shared" si="57"/>
        <v/>
      </c>
      <c r="F792" s="43" t="str">
        <f t="shared" si="58"/>
        <v/>
      </c>
      <c r="G792" s="43" t="str">
        <f t="shared" si="55"/>
        <v/>
      </c>
      <c r="H792" s="43" t="str">
        <f t="shared" si="56"/>
        <v/>
      </c>
      <c r="J792" s="49"/>
    </row>
    <row r="793" spans="1:10" s="43" customFormat="1">
      <c r="A793" s="48"/>
      <c r="B793" s="50"/>
      <c r="C793" s="51"/>
      <c r="E793" s="43" t="str">
        <f t="shared" si="57"/>
        <v/>
      </c>
      <c r="F793" s="43" t="str">
        <f t="shared" si="58"/>
        <v/>
      </c>
      <c r="G793" s="43" t="str">
        <f t="shared" si="55"/>
        <v/>
      </c>
      <c r="H793" s="43" t="str">
        <f t="shared" si="56"/>
        <v/>
      </c>
      <c r="J793" s="49"/>
    </row>
    <row r="794" spans="1:10" s="43" customFormat="1">
      <c r="A794" s="48"/>
      <c r="B794" s="50"/>
      <c r="C794" s="51"/>
      <c r="E794" s="43" t="str">
        <f t="shared" si="57"/>
        <v/>
      </c>
      <c r="F794" s="43" t="str">
        <f t="shared" si="58"/>
        <v/>
      </c>
      <c r="G794" s="43" t="str">
        <f t="shared" si="55"/>
        <v/>
      </c>
      <c r="H794" s="43" t="str">
        <f t="shared" si="56"/>
        <v/>
      </c>
      <c r="J794" s="49"/>
    </row>
    <row r="795" spans="1:10" s="43" customFormat="1">
      <c r="A795" s="48"/>
      <c r="B795" s="50"/>
      <c r="C795" s="51"/>
      <c r="E795" s="43" t="str">
        <f t="shared" si="57"/>
        <v/>
      </c>
      <c r="F795" s="43" t="str">
        <f t="shared" si="58"/>
        <v/>
      </c>
      <c r="G795" s="43" t="str">
        <f t="shared" si="55"/>
        <v/>
      </c>
      <c r="H795" s="43" t="str">
        <f t="shared" si="56"/>
        <v/>
      </c>
      <c r="J795" s="49"/>
    </row>
    <row r="796" spans="1:10" s="43" customFormat="1">
      <c r="A796" s="48"/>
      <c r="B796" s="50"/>
      <c r="C796" s="51"/>
      <c r="E796" s="43" t="str">
        <f t="shared" si="57"/>
        <v/>
      </c>
      <c r="F796" s="43" t="str">
        <f t="shared" si="58"/>
        <v/>
      </c>
      <c r="G796" s="43" t="str">
        <f t="shared" si="55"/>
        <v/>
      </c>
      <c r="H796" s="43" t="str">
        <f t="shared" si="56"/>
        <v/>
      </c>
      <c r="J796" s="49"/>
    </row>
    <row r="797" spans="1:10" s="43" customFormat="1">
      <c r="A797" s="48"/>
      <c r="B797" s="50"/>
      <c r="C797" s="51"/>
      <c r="E797" s="43" t="str">
        <f t="shared" si="57"/>
        <v/>
      </c>
      <c r="F797" s="43" t="str">
        <f t="shared" si="58"/>
        <v/>
      </c>
      <c r="G797" s="43" t="str">
        <f t="shared" si="55"/>
        <v/>
      </c>
      <c r="H797" s="43" t="str">
        <f t="shared" si="56"/>
        <v/>
      </c>
      <c r="J797" s="49"/>
    </row>
    <row r="798" spans="1:10" s="43" customFormat="1">
      <c r="A798" s="48"/>
      <c r="B798" s="50"/>
      <c r="C798" s="51"/>
      <c r="E798" s="43" t="str">
        <f t="shared" si="57"/>
        <v/>
      </c>
      <c r="F798" s="43" t="str">
        <f t="shared" si="58"/>
        <v/>
      </c>
      <c r="G798" s="43" t="str">
        <f t="shared" si="55"/>
        <v/>
      </c>
      <c r="H798" s="43" t="str">
        <f t="shared" si="56"/>
        <v/>
      </c>
      <c r="J798" s="49"/>
    </row>
    <row r="799" spans="1:10" s="43" customFormat="1">
      <c r="A799" s="48"/>
      <c r="B799" s="50"/>
      <c r="C799" s="51"/>
      <c r="E799" s="43" t="str">
        <f t="shared" si="57"/>
        <v/>
      </c>
      <c r="F799" s="43" t="str">
        <f t="shared" si="58"/>
        <v/>
      </c>
      <c r="G799" s="43" t="str">
        <f t="shared" si="55"/>
        <v/>
      </c>
      <c r="H799" s="43" t="str">
        <f t="shared" si="56"/>
        <v/>
      </c>
      <c r="J799" s="49"/>
    </row>
    <row r="800" spans="1:10" s="43" customFormat="1">
      <c r="A800" s="48"/>
      <c r="B800" s="50"/>
      <c r="C800" s="51"/>
      <c r="E800" s="43" t="str">
        <f t="shared" si="57"/>
        <v/>
      </c>
      <c r="F800" s="43" t="str">
        <f t="shared" si="58"/>
        <v/>
      </c>
      <c r="G800" s="43" t="str">
        <f t="shared" si="55"/>
        <v/>
      </c>
      <c r="H800" s="43" t="str">
        <f t="shared" si="56"/>
        <v/>
      </c>
      <c r="J800" s="49"/>
    </row>
    <row r="801" spans="1:10" s="43" customFormat="1">
      <c r="A801" s="48"/>
      <c r="B801" s="50"/>
      <c r="C801" s="51"/>
      <c r="E801" s="43" t="str">
        <f t="shared" si="57"/>
        <v/>
      </c>
      <c r="F801" s="43" t="str">
        <f t="shared" si="58"/>
        <v/>
      </c>
      <c r="G801" s="43" t="str">
        <f t="shared" si="55"/>
        <v/>
      </c>
      <c r="H801" s="43" t="str">
        <f t="shared" si="56"/>
        <v/>
      </c>
      <c r="J801" s="49"/>
    </row>
    <row r="802" spans="1:10" s="43" customFormat="1">
      <c r="A802" s="48"/>
      <c r="B802" s="50"/>
      <c r="C802" s="51"/>
      <c r="E802" s="43" t="str">
        <f t="shared" si="57"/>
        <v/>
      </c>
      <c r="F802" s="43" t="str">
        <f t="shared" si="58"/>
        <v/>
      </c>
      <c r="G802" s="43" t="str">
        <f t="shared" si="55"/>
        <v/>
      </c>
      <c r="H802" s="43" t="str">
        <f t="shared" si="56"/>
        <v/>
      </c>
      <c r="J802" s="49"/>
    </row>
    <row r="803" spans="1:10" s="43" customFormat="1">
      <c r="A803" s="48"/>
      <c r="B803" s="50"/>
      <c r="C803" s="51"/>
      <c r="E803" s="43" t="str">
        <f t="shared" si="57"/>
        <v/>
      </c>
      <c r="F803" s="43" t="str">
        <f t="shared" si="58"/>
        <v/>
      </c>
      <c r="G803" s="43" t="str">
        <f t="shared" si="55"/>
        <v/>
      </c>
      <c r="H803" s="43" t="str">
        <f t="shared" si="56"/>
        <v/>
      </c>
      <c r="J803" s="49"/>
    </row>
    <row r="804" spans="1:10" s="43" customFormat="1">
      <c r="A804" s="48"/>
      <c r="B804" s="50"/>
      <c r="C804" s="51"/>
      <c r="E804" s="43" t="str">
        <f t="shared" si="57"/>
        <v/>
      </c>
      <c r="F804" s="43" t="str">
        <f t="shared" si="58"/>
        <v/>
      </c>
      <c r="G804" s="43" t="str">
        <f t="shared" si="55"/>
        <v/>
      </c>
      <c r="H804" s="43" t="str">
        <f t="shared" si="56"/>
        <v/>
      </c>
      <c r="J804" s="49"/>
    </row>
    <row r="805" spans="1:10" s="43" customFormat="1">
      <c r="A805" s="48"/>
      <c r="B805" s="50"/>
      <c r="C805" s="51"/>
      <c r="E805" s="43" t="str">
        <f t="shared" si="57"/>
        <v/>
      </c>
      <c r="F805" s="43" t="str">
        <f t="shared" si="58"/>
        <v/>
      </c>
      <c r="G805" s="43" t="str">
        <f t="shared" si="55"/>
        <v/>
      </c>
      <c r="H805" s="43" t="str">
        <f t="shared" si="56"/>
        <v/>
      </c>
      <c r="J805" s="49"/>
    </row>
    <row r="806" spans="1:10" s="43" customFormat="1">
      <c r="A806" s="48"/>
      <c r="B806" s="50"/>
      <c r="C806" s="51"/>
      <c r="E806" s="43" t="str">
        <f t="shared" si="57"/>
        <v/>
      </c>
      <c r="F806" s="43" t="str">
        <f t="shared" si="58"/>
        <v/>
      </c>
      <c r="G806" s="43" t="str">
        <f t="shared" si="55"/>
        <v/>
      </c>
      <c r="H806" s="43" t="str">
        <f t="shared" si="56"/>
        <v/>
      </c>
      <c r="J806" s="49"/>
    </row>
    <row r="807" spans="1:10" s="43" customFormat="1">
      <c r="A807" s="48"/>
      <c r="B807" s="50"/>
      <c r="C807" s="51"/>
      <c r="E807" s="43" t="str">
        <f t="shared" si="57"/>
        <v/>
      </c>
      <c r="F807" s="43" t="str">
        <f t="shared" si="58"/>
        <v/>
      </c>
      <c r="G807" s="43" t="str">
        <f t="shared" si="55"/>
        <v/>
      </c>
      <c r="H807" s="43" t="str">
        <f t="shared" si="56"/>
        <v/>
      </c>
      <c r="J807" s="49"/>
    </row>
    <row r="808" spans="1:10" s="43" customFormat="1">
      <c r="A808" s="48"/>
      <c r="B808" s="50"/>
      <c r="C808" s="51"/>
      <c r="E808" s="43" t="str">
        <f t="shared" si="57"/>
        <v/>
      </c>
      <c r="F808" s="43" t="str">
        <f t="shared" si="58"/>
        <v/>
      </c>
      <c r="G808" s="43" t="str">
        <f t="shared" si="55"/>
        <v/>
      </c>
      <c r="H808" s="43" t="str">
        <f t="shared" si="56"/>
        <v/>
      </c>
      <c r="J808" s="49"/>
    </row>
    <row r="809" spans="1:10" s="43" customFormat="1">
      <c r="A809" s="48"/>
      <c r="B809" s="50"/>
      <c r="C809" s="51"/>
      <c r="E809" s="43" t="str">
        <f t="shared" si="57"/>
        <v/>
      </c>
      <c r="F809" s="43" t="str">
        <f t="shared" si="58"/>
        <v/>
      </c>
      <c r="G809" s="43" t="str">
        <f t="shared" si="55"/>
        <v/>
      </c>
      <c r="H809" s="43" t="str">
        <f t="shared" si="56"/>
        <v/>
      </c>
      <c r="J809" s="49"/>
    </row>
    <row r="810" spans="1:10" s="43" customFormat="1">
      <c r="A810" s="48"/>
      <c r="B810" s="50"/>
      <c r="C810" s="51"/>
      <c r="E810" s="43" t="str">
        <f t="shared" si="57"/>
        <v/>
      </c>
      <c r="F810" s="43" t="str">
        <f t="shared" si="58"/>
        <v/>
      </c>
      <c r="G810" s="43" t="str">
        <f t="shared" si="55"/>
        <v/>
      </c>
      <c r="H810" s="43" t="str">
        <f t="shared" si="56"/>
        <v/>
      </c>
      <c r="J810" s="49"/>
    </row>
    <row r="811" spans="1:10" s="43" customFormat="1">
      <c r="A811" s="48"/>
      <c r="B811" s="50"/>
      <c r="C811" s="51"/>
      <c r="E811" s="43" t="str">
        <f t="shared" si="57"/>
        <v/>
      </c>
      <c r="F811" s="43" t="str">
        <f t="shared" si="58"/>
        <v/>
      </c>
      <c r="G811" s="43" t="str">
        <f t="shared" si="55"/>
        <v/>
      </c>
      <c r="H811" s="43" t="str">
        <f t="shared" si="56"/>
        <v/>
      </c>
      <c r="J811" s="49"/>
    </row>
    <row r="812" spans="1:10" s="43" customFormat="1">
      <c r="A812" s="48"/>
      <c r="B812" s="50"/>
      <c r="C812" s="51"/>
      <c r="E812" s="43" t="str">
        <f t="shared" si="57"/>
        <v/>
      </c>
      <c r="F812" s="43" t="str">
        <f t="shared" si="58"/>
        <v/>
      </c>
      <c r="G812" s="43" t="str">
        <f t="shared" si="55"/>
        <v/>
      </c>
      <c r="H812" s="43" t="str">
        <f t="shared" si="56"/>
        <v/>
      </c>
      <c r="J812" s="49"/>
    </row>
    <row r="813" spans="1:10" s="43" customFormat="1">
      <c r="A813" s="48"/>
      <c r="B813" s="50"/>
      <c r="C813" s="51"/>
      <c r="E813" s="43" t="str">
        <f t="shared" si="57"/>
        <v/>
      </c>
      <c r="F813" s="43" t="str">
        <f t="shared" si="58"/>
        <v/>
      </c>
      <c r="G813" s="43" t="str">
        <f t="shared" si="55"/>
        <v/>
      </c>
      <c r="H813" s="43" t="str">
        <f t="shared" si="56"/>
        <v/>
      </c>
      <c r="J813" s="49"/>
    </row>
    <row r="814" spans="1:10" s="43" customFormat="1">
      <c r="A814" s="48"/>
      <c r="B814" s="50"/>
      <c r="C814" s="51"/>
      <c r="E814" s="43" t="str">
        <f t="shared" si="57"/>
        <v/>
      </c>
      <c r="F814" s="43" t="str">
        <f t="shared" si="58"/>
        <v/>
      </c>
      <c r="G814" s="43" t="str">
        <f t="shared" si="55"/>
        <v/>
      </c>
      <c r="H814" s="43" t="str">
        <f t="shared" si="56"/>
        <v/>
      </c>
      <c r="J814" s="49"/>
    </row>
    <row r="815" spans="1:10" s="43" customFormat="1">
      <c r="A815" s="48"/>
      <c r="B815" s="50"/>
      <c r="C815" s="51"/>
      <c r="E815" s="43" t="str">
        <f t="shared" si="57"/>
        <v/>
      </c>
      <c r="F815" s="43" t="str">
        <f t="shared" si="58"/>
        <v/>
      </c>
      <c r="G815" s="43" t="str">
        <f t="shared" si="55"/>
        <v/>
      </c>
      <c r="H815" s="43" t="str">
        <f t="shared" si="56"/>
        <v/>
      </c>
      <c r="J815" s="49"/>
    </row>
    <row r="816" spans="1:10" s="43" customFormat="1">
      <c r="A816" s="48"/>
      <c r="B816" s="50"/>
      <c r="C816" s="51"/>
      <c r="E816" s="43" t="str">
        <f t="shared" si="57"/>
        <v/>
      </c>
      <c r="F816" s="43" t="str">
        <f t="shared" si="58"/>
        <v/>
      </c>
      <c r="G816" s="43" t="str">
        <f t="shared" si="55"/>
        <v/>
      </c>
      <c r="H816" s="43" t="str">
        <f t="shared" si="56"/>
        <v/>
      </c>
      <c r="J816" s="49"/>
    </row>
    <row r="817" spans="1:10" s="43" customFormat="1">
      <c r="A817" s="48"/>
      <c r="B817" s="50"/>
      <c r="C817" s="51"/>
      <c r="E817" s="43" t="str">
        <f t="shared" si="57"/>
        <v/>
      </c>
      <c r="F817" s="43" t="str">
        <f t="shared" si="58"/>
        <v/>
      </c>
      <c r="G817" s="43" t="str">
        <f t="shared" si="55"/>
        <v/>
      </c>
      <c r="H817" s="43" t="str">
        <f t="shared" si="56"/>
        <v/>
      </c>
      <c r="J817" s="49"/>
    </row>
    <row r="818" spans="1:10" s="43" customFormat="1">
      <c r="A818" s="48"/>
      <c r="B818" s="50"/>
      <c r="C818" s="51"/>
      <c r="E818" s="43" t="str">
        <f t="shared" si="57"/>
        <v/>
      </c>
      <c r="F818" s="43" t="str">
        <f t="shared" si="58"/>
        <v/>
      </c>
      <c r="G818" s="43" t="str">
        <f t="shared" si="55"/>
        <v/>
      </c>
      <c r="H818" s="43" t="str">
        <f t="shared" si="56"/>
        <v/>
      </c>
      <c r="J818" s="49"/>
    </row>
    <row r="819" spans="1:10" s="43" customFormat="1">
      <c r="A819" s="48"/>
      <c r="B819" s="50"/>
      <c r="C819" s="51"/>
      <c r="E819" s="43" t="str">
        <f t="shared" si="57"/>
        <v/>
      </c>
      <c r="F819" s="43" t="str">
        <f t="shared" si="58"/>
        <v/>
      </c>
      <c r="G819" s="43" t="str">
        <f t="shared" si="55"/>
        <v/>
      </c>
      <c r="H819" s="43" t="str">
        <f t="shared" si="56"/>
        <v/>
      </c>
      <c r="J819" s="49"/>
    </row>
    <row r="820" spans="1:10" s="43" customFormat="1">
      <c r="A820" s="48"/>
      <c r="B820" s="50"/>
      <c r="C820" s="51"/>
      <c r="E820" s="43" t="str">
        <f t="shared" si="57"/>
        <v/>
      </c>
      <c r="F820" s="43" t="str">
        <f t="shared" si="58"/>
        <v/>
      </c>
      <c r="G820" s="43" t="str">
        <f t="shared" si="55"/>
        <v/>
      </c>
      <c r="H820" s="43" t="str">
        <f t="shared" si="56"/>
        <v/>
      </c>
      <c r="J820" s="49"/>
    </row>
    <row r="821" spans="1:10" s="43" customFormat="1">
      <c r="A821" s="48"/>
      <c r="B821" s="50"/>
      <c r="C821" s="51"/>
      <c r="E821" s="43" t="str">
        <f t="shared" si="57"/>
        <v/>
      </c>
      <c r="F821" s="43" t="str">
        <f t="shared" si="58"/>
        <v/>
      </c>
      <c r="G821" s="43" t="str">
        <f t="shared" si="55"/>
        <v/>
      </c>
      <c r="H821" s="43" t="str">
        <f t="shared" si="56"/>
        <v/>
      </c>
      <c r="J821" s="49"/>
    </row>
    <row r="822" spans="1:10" s="43" customFormat="1">
      <c r="A822" s="48"/>
      <c r="B822" s="50"/>
      <c r="C822" s="51"/>
      <c r="E822" s="43" t="str">
        <f t="shared" si="57"/>
        <v/>
      </c>
      <c r="F822" s="43" t="str">
        <f t="shared" si="58"/>
        <v/>
      </c>
      <c r="G822" s="43" t="str">
        <f t="shared" si="55"/>
        <v/>
      </c>
      <c r="H822" s="43" t="str">
        <f t="shared" si="56"/>
        <v/>
      </c>
      <c r="J822" s="49"/>
    </row>
    <row r="823" spans="1:10" s="43" customFormat="1">
      <c r="A823" s="48"/>
      <c r="B823" s="50"/>
      <c r="C823" s="51"/>
      <c r="E823" s="43" t="str">
        <f t="shared" si="57"/>
        <v/>
      </c>
      <c r="F823" s="43" t="str">
        <f t="shared" si="58"/>
        <v/>
      </c>
      <c r="G823" s="43" t="str">
        <f t="shared" si="55"/>
        <v/>
      </c>
      <c r="H823" s="43" t="str">
        <f t="shared" si="56"/>
        <v/>
      </c>
      <c r="J823" s="49"/>
    </row>
    <row r="824" spans="1:10" s="43" customFormat="1">
      <c r="A824" s="48"/>
      <c r="B824" s="50"/>
      <c r="C824" s="51"/>
      <c r="E824" s="43" t="str">
        <f t="shared" si="57"/>
        <v/>
      </c>
      <c r="F824" s="43" t="str">
        <f t="shared" si="58"/>
        <v/>
      </c>
      <c r="G824" s="43" t="str">
        <f t="shared" si="55"/>
        <v/>
      </c>
      <c r="H824" s="43" t="str">
        <f t="shared" si="56"/>
        <v/>
      </c>
      <c r="J824" s="49"/>
    </row>
    <row r="825" spans="1:10" s="43" customFormat="1">
      <c r="A825" s="48"/>
      <c r="B825" s="50"/>
      <c r="C825" s="51"/>
      <c r="E825" s="43" t="str">
        <f t="shared" si="57"/>
        <v/>
      </c>
      <c r="F825" s="43" t="str">
        <f t="shared" si="58"/>
        <v/>
      </c>
      <c r="G825" s="43" t="str">
        <f t="shared" si="55"/>
        <v/>
      </c>
      <c r="H825" s="43" t="str">
        <f t="shared" si="56"/>
        <v/>
      </c>
      <c r="J825" s="49"/>
    </row>
    <row r="826" spans="1:10" s="43" customFormat="1">
      <c r="A826" s="48"/>
      <c r="B826" s="50"/>
      <c r="C826" s="51"/>
      <c r="E826" s="43" t="str">
        <f t="shared" si="57"/>
        <v/>
      </c>
      <c r="F826" s="43" t="str">
        <f t="shared" si="58"/>
        <v/>
      </c>
      <c r="G826" s="43" t="str">
        <f t="shared" si="55"/>
        <v/>
      </c>
      <c r="H826" s="43" t="str">
        <f t="shared" si="56"/>
        <v/>
      </c>
      <c r="J826" s="49"/>
    </row>
    <row r="827" spans="1:10" s="43" customFormat="1">
      <c r="A827" s="48"/>
      <c r="B827" s="50"/>
      <c r="C827" s="51"/>
      <c r="E827" s="43" t="str">
        <f t="shared" si="57"/>
        <v/>
      </c>
      <c r="F827" s="43" t="str">
        <f t="shared" si="58"/>
        <v/>
      </c>
      <c r="G827" s="43" t="str">
        <f t="shared" si="55"/>
        <v/>
      </c>
      <c r="H827" s="43" t="str">
        <f t="shared" si="56"/>
        <v/>
      </c>
      <c r="J827" s="49"/>
    </row>
    <row r="828" spans="1:10" s="43" customFormat="1">
      <c r="A828" s="48"/>
      <c r="B828" s="50"/>
      <c r="C828" s="51"/>
      <c r="E828" s="43" t="str">
        <f t="shared" si="57"/>
        <v/>
      </c>
      <c r="F828" s="43" t="str">
        <f t="shared" si="58"/>
        <v/>
      </c>
      <c r="G828" s="43" t="str">
        <f t="shared" si="55"/>
        <v/>
      </c>
      <c r="H828" s="43" t="str">
        <f t="shared" si="56"/>
        <v/>
      </c>
      <c r="J828" s="49"/>
    </row>
    <row r="829" spans="1:10" s="43" customFormat="1">
      <c r="A829" s="48"/>
      <c r="B829" s="50"/>
      <c r="C829" s="51"/>
      <c r="E829" s="43" t="str">
        <f t="shared" si="57"/>
        <v/>
      </c>
      <c r="F829" s="43" t="str">
        <f t="shared" si="58"/>
        <v/>
      </c>
      <c r="G829" s="43" t="str">
        <f t="shared" si="55"/>
        <v/>
      </c>
      <c r="H829" s="43" t="str">
        <f t="shared" si="56"/>
        <v/>
      </c>
      <c r="J829" s="49"/>
    </row>
    <row r="830" spans="1:10" s="43" customFormat="1">
      <c r="A830" s="48"/>
      <c r="B830" s="50"/>
      <c r="C830" s="51"/>
      <c r="E830" s="43" t="str">
        <f t="shared" si="57"/>
        <v/>
      </c>
      <c r="F830" s="43" t="str">
        <f t="shared" si="58"/>
        <v/>
      </c>
      <c r="G830" s="43" t="str">
        <f t="shared" si="55"/>
        <v/>
      </c>
      <c r="H830" s="43" t="str">
        <f t="shared" si="56"/>
        <v/>
      </c>
      <c r="J830" s="49"/>
    </row>
    <row r="831" spans="1:10" s="43" customFormat="1">
      <c r="A831" s="48"/>
      <c r="B831" s="50"/>
      <c r="C831" s="51"/>
      <c r="E831" s="43" t="str">
        <f t="shared" si="57"/>
        <v/>
      </c>
      <c r="F831" s="43" t="str">
        <f t="shared" si="58"/>
        <v/>
      </c>
      <c r="G831" s="43" t="str">
        <f t="shared" si="55"/>
        <v/>
      </c>
      <c r="H831" s="43" t="str">
        <f t="shared" si="56"/>
        <v/>
      </c>
      <c r="J831" s="49"/>
    </row>
    <row r="832" spans="1:10" s="43" customFormat="1">
      <c r="A832" s="48"/>
      <c r="B832" s="50"/>
      <c r="C832" s="51"/>
      <c r="E832" s="43" t="str">
        <f t="shared" si="57"/>
        <v/>
      </c>
      <c r="F832" s="43" t="str">
        <f t="shared" si="58"/>
        <v/>
      </c>
      <c r="G832" s="43" t="str">
        <f t="shared" si="55"/>
        <v/>
      </c>
      <c r="H832" s="43" t="str">
        <f t="shared" si="56"/>
        <v/>
      </c>
      <c r="J832" s="49"/>
    </row>
    <row r="833" spans="1:10" s="43" customFormat="1">
      <c r="A833" s="48"/>
      <c r="B833" s="50"/>
      <c r="C833" s="51"/>
      <c r="E833" s="43" t="str">
        <f t="shared" si="57"/>
        <v/>
      </c>
      <c r="F833" s="43" t="str">
        <f t="shared" si="58"/>
        <v/>
      </c>
      <c r="G833" s="43" t="str">
        <f t="shared" si="55"/>
        <v/>
      </c>
      <c r="H833" s="43" t="str">
        <f t="shared" si="56"/>
        <v/>
      </c>
      <c r="J833" s="49"/>
    </row>
    <row r="834" spans="1:10" s="43" customFormat="1">
      <c r="A834" s="48"/>
      <c r="B834" s="50"/>
      <c r="C834" s="51"/>
      <c r="E834" s="43" t="str">
        <f t="shared" si="57"/>
        <v/>
      </c>
      <c r="F834" s="43" t="str">
        <f t="shared" si="58"/>
        <v/>
      </c>
      <c r="G834" s="43" t="str">
        <f t="shared" si="55"/>
        <v/>
      </c>
      <c r="H834" s="43" t="str">
        <f t="shared" si="56"/>
        <v/>
      </c>
      <c r="J834" s="49"/>
    </row>
    <row r="835" spans="1:10" s="43" customFormat="1">
      <c r="A835" s="48"/>
      <c r="B835" s="50"/>
      <c r="C835" s="51"/>
      <c r="E835" s="43" t="str">
        <f t="shared" si="57"/>
        <v/>
      </c>
      <c r="F835" s="43" t="str">
        <f t="shared" si="58"/>
        <v/>
      </c>
      <c r="G835" s="43" t="str">
        <f t="shared" si="55"/>
        <v/>
      </c>
      <c r="H835" s="43" t="str">
        <f t="shared" si="56"/>
        <v/>
      </c>
      <c r="J835" s="49"/>
    </row>
    <row r="836" spans="1:10" s="43" customFormat="1">
      <c r="A836" s="48"/>
      <c r="B836" s="50"/>
      <c r="C836" s="51"/>
      <c r="E836" s="43" t="str">
        <f t="shared" si="57"/>
        <v/>
      </c>
      <c r="F836" s="43" t="str">
        <f t="shared" si="58"/>
        <v/>
      </c>
      <c r="G836" s="43" t="str">
        <f t="shared" si="55"/>
        <v/>
      </c>
      <c r="H836" s="43" t="str">
        <f t="shared" si="56"/>
        <v/>
      </c>
      <c r="J836" s="49"/>
    </row>
    <row r="837" spans="1:10" s="43" customFormat="1">
      <c r="A837" s="48"/>
      <c r="B837" s="50"/>
      <c r="C837" s="51"/>
      <c r="E837" s="43" t="str">
        <f t="shared" si="57"/>
        <v/>
      </c>
      <c r="F837" s="43" t="str">
        <f t="shared" si="58"/>
        <v/>
      </c>
      <c r="G837" s="43" t="str">
        <f t="shared" si="55"/>
        <v/>
      </c>
      <c r="H837" s="43" t="str">
        <f t="shared" si="56"/>
        <v/>
      </c>
      <c r="J837" s="49"/>
    </row>
    <row r="838" spans="1:10" s="43" customFormat="1">
      <c r="A838" s="48"/>
      <c r="B838" s="50"/>
      <c r="C838" s="51"/>
      <c r="E838" s="43" t="str">
        <f t="shared" si="57"/>
        <v/>
      </c>
      <c r="F838" s="43" t="str">
        <f t="shared" si="58"/>
        <v/>
      </c>
      <c r="G838" s="43" t="str">
        <f t="shared" si="55"/>
        <v/>
      </c>
      <c r="H838" s="43" t="str">
        <f t="shared" si="56"/>
        <v/>
      </c>
      <c r="J838" s="49"/>
    </row>
    <row r="839" spans="1:10" s="43" customFormat="1">
      <c r="A839" s="48"/>
      <c r="B839" s="50"/>
      <c r="C839" s="51"/>
      <c r="E839" s="43" t="str">
        <f t="shared" si="57"/>
        <v/>
      </c>
      <c r="F839" s="43" t="str">
        <f t="shared" si="58"/>
        <v/>
      </c>
      <c r="G839" s="43" t="str">
        <f t="shared" si="55"/>
        <v/>
      </c>
      <c r="H839" s="43" t="str">
        <f t="shared" si="56"/>
        <v/>
      </c>
      <c r="J839" s="49"/>
    </row>
    <row r="840" spans="1:10" s="43" customFormat="1">
      <c r="A840" s="48"/>
      <c r="B840" s="50"/>
      <c r="C840" s="51"/>
      <c r="E840" s="43" t="str">
        <f t="shared" si="57"/>
        <v/>
      </c>
      <c r="F840" s="43" t="str">
        <f t="shared" si="58"/>
        <v/>
      </c>
      <c r="G840" s="43" t="str">
        <f t="shared" si="55"/>
        <v/>
      </c>
      <c r="H840" s="43" t="str">
        <f t="shared" si="56"/>
        <v/>
      </c>
      <c r="J840" s="49"/>
    </row>
    <row r="841" spans="1:10" s="43" customFormat="1">
      <c r="A841" s="48"/>
      <c r="B841" s="50"/>
      <c r="C841" s="51"/>
      <c r="E841" s="43" t="str">
        <f t="shared" si="57"/>
        <v/>
      </c>
      <c r="F841" s="43" t="str">
        <f t="shared" si="58"/>
        <v/>
      </c>
      <c r="G841" s="43" t="str">
        <f t="shared" si="55"/>
        <v/>
      </c>
      <c r="H841" s="43" t="str">
        <f t="shared" si="56"/>
        <v/>
      </c>
      <c r="J841" s="49"/>
    </row>
    <row r="842" spans="1:10" s="43" customFormat="1">
      <c r="A842" s="48"/>
      <c r="B842" s="50"/>
      <c r="C842" s="51"/>
      <c r="E842" s="43" t="str">
        <f t="shared" si="57"/>
        <v/>
      </c>
      <c r="F842" s="43" t="str">
        <f t="shared" si="58"/>
        <v/>
      </c>
      <c r="G842" s="43" t="str">
        <f t="shared" si="55"/>
        <v/>
      </c>
      <c r="H842" s="43" t="str">
        <f t="shared" si="56"/>
        <v/>
      </c>
      <c r="J842" s="49"/>
    </row>
    <row r="843" spans="1:10" s="43" customFormat="1">
      <c r="A843" s="48"/>
      <c r="B843" s="50"/>
      <c r="C843" s="51"/>
      <c r="E843" s="43" t="str">
        <f t="shared" si="57"/>
        <v/>
      </c>
      <c r="F843" s="43" t="str">
        <f t="shared" si="58"/>
        <v/>
      </c>
      <c r="G843" s="43" t="str">
        <f t="shared" si="55"/>
        <v/>
      </c>
      <c r="H843" s="43" t="str">
        <f t="shared" si="56"/>
        <v/>
      </c>
      <c r="J843" s="49"/>
    </row>
    <row r="844" spans="1:10" s="43" customFormat="1">
      <c r="A844" s="48"/>
      <c r="B844" s="50"/>
      <c r="C844" s="51"/>
      <c r="E844" s="43" t="str">
        <f t="shared" si="57"/>
        <v/>
      </c>
      <c r="F844" s="43" t="str">
        <f t="shared" si="58"/>
        <v/>
      </c>
      <c r="G844" s="43" t="str">
        <f t="shared" si="55"/>
        <v/>
      </c>
      <c r="H844" s="43" t="str">
        <f t="shared" si="56"/>
        <v/>
      </c>
      <c r="J844" s="49"/>
    </row>
    <row r="845" spans="1:10" s="43" customFormat="1">
      <c r="A845" s="48"/>
      <c r="B845" s="50"/>
      <c r="C845" s="51"/>
      <c r="E845" s="43" t="str">
        <f t="shared" si="57"/>
        <v/>
      </c>
      <c r="F845" s="43" t="str">
        <f t="shared" si="58"/>
        <v/>
      </c>
      <c r="G845" s="43" t="str">
        <f t="shared" ref="G845:G908" si="59">IF(B845&gt;C845,F845,"")</f>
        <v/>
      </c>
      <c r="H845" s="43" t="str">
        <f t="shared" ref="H845:H908" si="60">IF(B845&lt;C845,F845,"")</f>
        <v/>
      </c>
      <c r="J845" s="49"/>
    </row>
    <row r="846" spans="1:10" s="43" customFormat="1">
      <c r="A846" s="48"/>
      <c r="B846" s="50"/>
      <c r="C846" s="51"/>
      <c r="E846" s="43" t="str">
        <f t="shared" ref="E846:E909" si="61">IF(AND(COUNT(B846:C846)=2,B846&lt;&gt;C846),ABS(B846-C846),"")</f>
        <v/>
      </c>
      <c r="F846" s="43" t="str">
        <f t="shared" ref="F846:F909" si="62">IF(ISNUMBER(E846),AVERAGE(RANK(E846, E$13:E$1012, 1), 1+COUNT(E$13:E$1012)-RANK(E846, E$13:E$1012, 0)),"")</f>
        <v/>
      </c>
      <c r="G846" s="43" t="str">
        <f t="shared" si="59"/>
        <v/>
      </c>
      <c r="H846" s="43" t="str">
        <f t="shared" si="60"/>
        <v/>
      </c>
      <c r="J846" s="49"/>
    </row>
    <row r="847" spans="1:10" s="43" customFormat="1">
      <c r="A847" s="48"/>
      <c r="B847" s="50"/>
      <c r="C847" s="51"/>
      <c r="E847" s="43" t="str">
        <f t="shared" si="61"/>
        <v/>
      </c>
      <c r="F847" s="43" t="str">
        <f t="shared" si="62"/>
        <v/>
      </c>
      <c r="G847" s="43" t="str">
        <f t="shared" si="59"/>
        <v/>
      </c>
      <c r="H847" s="43" t="str">
        <f t="shared" si="60"/>
        <v/>
      </c>
      <c r="J847" s="49"/>
    </row>
    <row r="848" spans="1:10" s="43" customFormat="1">
      <c r="A848" s="48"/>
      <c r="B848" s="50"/>
      <c r="C848" s="51"/>
      <c r="E848" s="43" t="str">
        <f t="shared" si="61"/>
        <v/>
      </c>
      <c r="F848" s="43" t="str">
        <f t="shared" si="62"/>
        <v/>
      </c>
      <c r="G848" s="43" t="str">
        <f t="shared" si="59"/>
        <v/>
      </c>
      <c r="H848" s="43" t="str">
        <f t="shared" si="60"/>
        <v/>
      </c>
      <c r="J848" s="49"/>
    </row>
    <row r="849" spans="1:10" s="43" customFormat="1">
      <c r="A849" s="48"/>
      <c r="B849" s="50"/>
      <c r="C849" s="51"/>
      <c r="E849" s="43" t="str">
        <f t="shared" si="61"/>
        <v/>
      </c>
      <c r="F849" s="43" t="str">
        <f t="shared" si="62"/>
        <v/>
      </c>
      <c r="G849" s="43" t="str">
        <f t="shared" si="59"/>
        <v/>
      </c>
      <c r="H849" s="43" t="str">
        <f t="shared" si="60"/>
        <v/>
      </c>
      <c r="J849" s="49"/>
    </row>
    <row r="850" spans="1:10" s="43" customFormat="1">
      <c r="A850" s="48"/>
      <c r="B850" s="50"/>
      <c r="C850" s="51"/>
      <c r="E850" s="43" t="str">
        <f t="shared" si="61"/>
        <v/>
      </c>
      <c r="F850" s="43" t="str">
        <f t="shared" si="62"/>
        <v/>
      </c>
      <c r="G850" s="43" t="str">
        <f t="shared" si="59"/>
        <v/>
      </c>
      <c r="H850" s="43" t="str">
        <f t="shared" si="60"/>
        <v/>
      </c>
      <c r="J850" s="49"/>
    </row>
    <row r="851" spans="1:10" s="43" customFormat="1">
      <c r="A851" s="48"/>
      <c r="B851" s="50"/>
      <c r="C851" s="51"/>
      <c r="E851" s="43" t="str">
        <f t="shared" si="61"/>
        <v/>
      </c>
      <c r="F851" s="43" t="str">
        <f t="shared" si="62"/>
        <v/>
      </c>
      <c r="G851" s="43" t="str">
        <f t="shared" si="59"/>
        <v/>
      </c>
      <c r="H851" s="43" t="str">
        <f t="shared" si="60"/>
        <v/>
      </c>
      <c r="J851" s="49"/>
    </row>
    <row r="852" spans="1:10" s="43" customFormat="1">
      <c r="A852" s="48"/>
      <c r="B852" s="50"/>
      <c r="C852" s="51"/>
      <c r="E852" s="43" t="str">
        <f t="shared" si="61"/>
        <v/>
      </c>
      <c r="F852" s="43" t="str">
        <f t="shared" si="62"/>
        <v/>
      </c>
      <c r="G852" s="43" t="str">
        <f t="shared" si="59"/>
        <v/>
      </c>
      <c r="H852" s="43" t="str">
        <f t="shared" si="60"/>
        <v/>
      </c>
      <c r="J852" s="49"/>
    </row>
    <row r="853" spans="1:10" s="43" customFormat="1">
      <c r="A853" s="48"/>
      <c r="B853" s="50"/>
      <c r="C853" s="51"/>
      <c r="E853" s="43" t="str">
        <f t="shared" si="61"/>
        <v/>
      </c>
      <c r="F853" s="43" t="str">
        <f t="shared" si="62"/>
        <v/>
      </c>
      <c r="G853" s="43" t="str">
        <f t="shared" si="59"/>
        <v/>
      </c>
      <c r="H853" s="43" t="str">
        <f t="shared" si="60"/>
        <v/>
      </c>
      <c r="J853" s="49"/>
    </row>
    <row r="854" spans="1:10" s="43" customFormat="1">
      <c r="A854" s="48"/>
      <c r="B854" s="50"/>
      <c r="C854" s="51"/>
      <c r="E854" s="43" t="str">
        <f t="shared" si="61"/>
        <v/>
      </c>
      <c r="F854" s="43" t="str">
        <f t="shared" si="62"/>
        <v/>
      </c>
      <c r="G854" s="43" t="str">
        <f t="shared" si="59"/>
        <v/>
      </c>
      <c r="H854" s="43" t="str">
        <f t="shared" si="60"/>
        <v/>
      </c>
      <c r="J854" s="49"/>
    </row>
    <row r="855" spans="1:10" s="43" customFormat="1">
      <c r="A855" s="48"/>
      <c r="B855" s="50"/>
      <c r="C855" s="51"/>
      <c r="E855" s="43" t="str">
        <f t="shared" si="61"/>
        <v/>
      </c>
      <c r="F855" s="43" t="str">
        <f t="shared" si="62"/>
        <v/>
      </c>
      <c r="G855" s="43" t="str">
        <f t="shared" si="59"/>
        <v/>
      </c>
      <c r="H855" s="43" t="str">
        <f t="shared" si="60"/>
        <v/>
      </c>
      <c r="J855" s="49"/>
    </row>
    <row r="856" spans="1:10" s="43" customFormat="1">
      <c r="A856" s="48"/>
      <c r="B856" s="50"/>
      <c r="C856" s="51"/>
      <c r="E856" s="43" t="str">
        <f t="shared" si="61"/>
        <v/>
      </c>
      <c r="F856" s="43" t="str">
        <f t="shared" si="62"/>
        <v/>
      </c>
      <c r="G856" s="43" t="str">
        <f t="shared" si="59"/>
        <v/>
      </c>
      <c r="H856" s="43" t="str">
        <f t="shared" si="60"/>
        <v/>
      </c>
      <c r="J856" s="49"/>
    </row>
    <row r="857" spans="1:10" s="43" customFormat="1">
      <c r="A857" s="48"/>
      <c r="B857" s="50"/>
      <c r="C857" s="51"/>
      <c r="E857" s="43" t="str">
        <f t="shared" si="61"/>
        <v/>
      </c>
      <c r="F857" s="43" t="str">
        <f t="shared" si="62"/>
        <v/>
      </c>
      <c r="G857" s="43" t="str">
        <f t="shared" si="59"/>
        <v/>
      </c>
      <c r="H857" s="43" t="str">
        <f t="shared" si="60"/>
        <v/>
      </c>
      <c r="J857" s="49"/>
    </row>
    <row r="858" spans="1:10" s="43" customFormat="1">
      <c r="A858" s="48"/>
      <c r="B858" s="50"/>
      <c r="C858" s="51"/>
      <c r="E858" s="43" t="str">
        <f t="shared" si="61"/>
        <v/>
      </c>
      <c r="F858" s="43" t="str">
        <f t="shared" si="62"/>
        <v/>
      </c>
      <c r="G858" s="43" t="str">
        <f t="shared" si="59"/>
        <v/>
      </c>
      <c r="H858" s="43" t="str">
        <f t="shared" si="60"/>
        <v/>
      </c>
      <c r="J858" s="49"/>
    </row>
    <row r="859" spans="1:10" s="43" customFormat="1">
      <c r="A859" s="48"/>
      <c r="B859" s="50"/>
      <c r="C859" s="51"/>
      <c r="E859" s="43" t="str">
        <f t="shared" si="61"/>
        <v/>
      </c>
      <c r="F859" s="43" t="str">
        <f t="shared" si="62"/>
        <v/>
      </c>
      <c r="G859" s="43" t="str">
        <f t="shared" si="59"/>
        <v/>
      </c>
      <c r="H859" s="43" t="str">
        <f t="shared" si="60"/>
        <v/>
      </c>
      <c r="J859" s="49"/>
    </row>
    <row r="860" spans="1:10" s="43" customFormat="1">
      <c r="A860" s="48"/>
      <c r="B860" s="50"/>
      <c r="C860" s="51"/>
      <c r="E860" s="43" t="str">
        <f t="shared" si="61"/>
        <v/>
      </c>
      <c r="F860" s="43" t="str">
        <f t="shared" si="62"/>
        <v/>
      </c>
      <c r="G860" s="43" t="str">
        <f t="shared" si="59"/>
        <v/>
      </c>
      <c r="H860" s="43" t="str">
        <f t="shared" si="60"/>
        <v/>
      </c>
      <c r="J860" s="49"/>
    </row>
    <row r="861" spans="1:10" s="43" customFormat="1">
      <c r="A861" s="48"/>
      <c r="B861" s="50"/>
      <c r="C861" s="51"/>
      <c r="E861" s="43" t="str">
        <f t="shared" si="61"/>
        <v/>
      </c>
      <c r="F861" s="43" t="str">
        <f t="shared" si="62"/>
        <v/>
      </c>
      <c r="G861" s="43" t="str">
        <f t="shared" si="59"/>
        <v/>
      </c>
      <c r="H861" s="43" t="str">
        <f t="shared" si="60"/>
        <v/>
      </c>
      <c r="J861" s="49"/>
    </row>
    <row r="862" spans="1:10" s="43" customFormat="1">
      <c r="A862" s="48"/>
      <c r="B862" s="50"/>
      <c r="C862" s="51"/>
      <c r="E862" s="43" t="str">
        <f t="shared" si="61"/>
        <v/>
      </c>
      <c r="F862" s="43" t="str">
        <f t="shared" si="62"/>
        <v/>
      </c>
      <c r="G862" s="43" t="str">
        <f t="shared" si="59"/>
        <v/>
      </c>
      <c r="H862" s="43" t="str">
        <f t="shared" si="60"/>
        <v/>
      </c>
      <c r="J862" s="49"/>
    </row>
    <row r="863" spans="1:10" s="43" customFormat="1">
      <c r="A863" s="48"/>
      <c r="B863" s="50"/>
      <c r="C863" s="51"/>
      <c r="E863" s="43" t="str">
        <f t="shared" si="61"/>
        <v/>
      </c>
      <c r="F863" s="43" t="str">
        <f t="shared" si="62"/>
        <v/>
      </c>
      <c r="G863" s="43" t="str">
        <f t="shared" si="59"/>
        <v/>
      </c>
      <c r="H863" s="43" t="str">
        <f t="shared" si="60"/>
        <v/>
      </c>
      <c r="J863" s="49"/>
    </row>
    <row r="864" spans="1:10" s="43" customFormat="1">
      <c r="A864" s="48"/>
      <c r="B864" s="50"/>
      <c r="C864" s="51"/>
      <c r="E864" s="43" t="str">
        <f t="shared" si="61"/>
        <v/>
      </c>
      <c r="F864" s="43" t="str">
        <f t="shared" si="62"/>
        <v/>
      </c>
      <c r="G864" s="43" t="str">
        <f t="shared" si="59"/>
        <v/>
      </c>
      <c r="H864" s="43" t="str">
        <f t="shared" si="60"/>
        <v/>
      </c>
      <c r="J864" s="49"/>
    </row>
    <row r="865" spans="1:10" s="43" customFormat="1">
      <c r="A865" s="48"/>
      <c r="B865" s="50"/>
      <c r="C865" s="51"/>
      <c r="E865" s="43" t="str">
        <f t="shared" si="61"/>
        <v/>
      </c>
      <c r="F865" s="43" t="str">
        <f t="shared" si="62"/>
        <v/>
      </c>
      <c r="G865" s="43" t="str">
        <f t="shared" si="59"/>
        <v/>
      </c>
      <c r="H865" s="43" t="str">
        <f t="shared" si="60"/>
        <v/>
      </c>
      <c r="J865" s="49"/>
    </row>
    <row r="866" spans="1:10" s="43" customFormat="1">
      <c r="A866" s="48"/>
      <c r="B866" s="50"/>
      <c r="C866" s="51"/>
      <c r="E866" s="43" t="str">
        <f t="shared" si="61"/>
        <v/>
      </c>
      <c r="F866" s="43" t="str">
        <f t="shared" si="62"/>
        <v/>
      </c>
      <c r="G866" s="43" t="str">
        <f t="shared" si="59"/>
        <v/>
      </c>
      <c r="H866" s="43" t="str">
        <f t="shared" si="60"/>
        <v/>
      </c>
      <c r="J866" s="49"/>
    </row>
    <row r="867" spans="1:10" s="43" customFormat="1">
      <c r="A867" s="48"/>
      <c r="B867" s="50"/>
      <c r="C867" s="51"/>
      <c r="E867" s="43" t="str">
        <f t="shared" si="61"/>
        <v/>
      </c>
      <c r="F867" s="43" t="str">
        <f t="shared" si="62"/>
        <v/>
      </c>
      <c r="G867" s="43" t="str">
        <f t="shared" si="59"/>
        <v/>
      </c>
      <c r="H867" s="43" t="str">
        <f t="shared" si="60"/>
        <v/>
      </c>
      <c r="J867" s="49"/>
    </row>
    <row r="868" spans="1:10" s="43" customFormat="1">
      <c r="A868" s="48"/>
      <c r="B868" s="50"/>
      <c r="C868" s="51"/>
      <c r="E868" s="43" t="str">
        <f t="shared" si="61"/>
        <v/>
      </c>
      <c r="F868" s="43" t="str">
        <f t="shared" si="62"/>
        <v/>
      </c>
      <c r="G868" s="43" t="str">
        <f t="shared" si="59"/>
        <v/>
      </c>
      <c r="H868" s="43" t="str">
        <f t="shared" si="60"/>
        <v/>
      </c>
      <c r="J868" s="49"/>
    </row>
    <row r="869" spans="1:10" s="43" customFormat="1">
      <c r="A869" s="48"/>
      <c r="B869" s="50"/>
      <c r="C869" s="51"/>
      <c r="E869" s="43" t="str">
        <f t="shared" si="61"/>
        <v/>
      </c>
      <c r="F869" s="43" t="str">
        <f t="shared" si="62"/>
        <v/>
      </c>
      <c r="G869" s="43" t="str">
        <f t="shared" si="59"/>
        <v/>
      </c>
      <c r="H869" s="43" t="str">
        <f t="shared" si="60"/>
        <v/>
      </c>
      <c r="J869" s="49"/>
    </row>
    <row r="870" spans="1:10" s="43" customFormat="1">
      <c r="A870" s="48"/>
      <c r="B870" s="50"/>
      <c r="C870" s="51"/>
      <c r="E870" s="43" t="str">
        <f t="shared" si="61"/>
        <v/>
      </c>
      <c r="F870" s="43" t="str">
        <f t="shared" si="62"/>
        <v/>
      </c>
      <c r="G870" s="43" t="str">
        <f t="shared" si="59"/>
        <v/>
      </c>
      <c r="H870" s="43" t="str">
        <f t="shared" si="60"/>
        <v/>
      </c>
      <c r="J870" s="49"/>
    </row>
    <row r="871" spans="1:10" s="43" customFormat="1">
      <c r="A871" s="48"/>
      <c r="B871" s="50"/>
      <c r="C871" s="51"/>
      <c r="E871" s="43" t="str">
        <f t="shared" si="61"/>
        <v/>
      </c>
      <c r="F871" s="43" t="str">
        <f t="shared" si="62"/>
        <v/>
      </c>
      <c r="G871" s="43" t="str">
        <f t="shared" si="59"/>
        <v/>
      </c>
      <c r="H871" s="43" t="str">
        <f t="shared" si="60"/>
        <v/>
      </c>
      <c r="J871" s="49"/>
    </row>
    <row r="872" spans="1:10" s="43" customFormat="1">
      <c r="A872" s="48"/>
      <c r="B872" s="50"/>
      <c r="C872" s="51"/>
      <c r="E872" s="43" t="str">
        <f t="shared" si="61"/>
        <v/>
      </c>
      <c r="F872" s="43" t="str">
        <f t="shared" si="62"/>
        <v/>
      </c>
      <c r="G872" s="43" t="str">
        <f t="shared" si="59"/>
        <v/>
      </c>
      <c r="H872" s="43" t="str">
        <f t="shared" si="60"/>
        <v/>
      </c>
      <c r="J872" s="49"/>
    </row>
    <row r="873" spans="1:10" s="43" customFormat="1">
      <c r="A873" s="48"/>
      <c r="B873" s="50"/>
      <c r="C873" s="51"/>
      <c r="E873" s="43" t="str">
        <f t="shared" si="61"/>
        <v/>
      </c>
      <c r="F873" s="43" t="str">
        <f t="shared" si="62"/>
        <v/>
      </c>
      <c r="G873" s="43" t="str">
        <f t="shared" si="59"/>
        <v/>
      </c>
      <c r="H873" s="43" t="str">
        <f t="shared" si="60"/>
        <v/>
      </c>
      <c r="J873" s="49"/>
    </row>
    <row r="874" spans="1:10" s="43" customFormat="1">
      <c r="A874" s="48"/>
      <c r="B874" s="50"/>
      <c r="C874" s="51"/>
      <c r="E874" s="43" t="str">
        <f t="shared" si="61"/>
        <v/>
      </c>
      <c r="F874" s="43" t="str">
        <f t="shared" si="62"/>
        <v/>
      </c>
      <c r="G874" s="43" t="str">
        <f t="shared" si="59"/>
        <v/>
      </c>
      <c r="H874" s="43" t="str">
        <f t="shared" si="60"/>
        <v/>
      </c>
      <c r="J874" s="49"/>
    </row>
    <row r="875" spans="1:10" s="43" customFormat="1">
      <c r="A875" s="48"/>
      <c r="B875" s="50"/>
      <c r="C875" s="51"/>
      <c r="E875" s="43" t="str">
        <f t="shared" si="61"/>
        <v/>
      </c>
      <c r="F875" s="43" t="str">
        <f t="shared" si="62"/>
        <v/>
      </c>
      <c r="G875" s="43" t="str">
        <f t="shared" si="59"/>
        <v/>
      </c>
      <c r="H875" s="43" t="str">
        <f t="shared" si="60"/>
        <v/>
      </c>
      <c r="J875" s="49"/>
    </row>
    <row r="876" spans="1:10" s="43" customFormat="1">
      <c r="A876" s="48"/>
      <c r="B876" s="50"/>
      <c r="C876" s="51"/>
      <c r="E876" s="43" t="str">
        <f t="shared" si="61"/>
        <v/>
      </c>
      <c r="F876" s="43" t="str">
        <f t="shared" si="62"/>
        <v/>
      </c>
      <c r="G876" s="43" t="str">
        <f t="shared" si="59"/>
        <v/>
      </c>
      <c r="H876" s="43" t="str">
        <f t="shared" si="60"/>
        <v/>
      </c>
      <c r="J876" s="49"/>
    </row>
    <row r="877" spans="1:10" s="43" customFormat="1">
      <c r="A877" s="48"/>
      <c r="B877" s="50"/>
      <c r="C877" s="51"/>
      <c r="E877" s="43" t="str">
        <f t="shared" si="61"/>
        <v/>
      </c>
      <c r="F877" s="43" t="str">
        <f t="shared" si="62"/>
        <v/>
      </c>
      <c r="G877" s="43" t="str">
        <f t="shared" si="59"/>
        <v/>
      </c>
      <c r="H877" s="43" t="str">
        <f t="shared" si="60"/>
        <v/>
      </c>
      <c r="J877" s="49"/>
    </row>
    <row r="878" spans="1:10" s="43" customFormat="1">
      <c r="A878" s="48"/>
      <c r="B878" s="50"/>
      <c r="C878" s="51"/>
      <c r="E878" s="43" t="str">
        <f t="shared" si="61"/>
        <v/>
      </c>
      <c r="F878" s="43" t="str">
        <f t="shared" si="62"/>
        <v/>
      </c>
      <c r="G878" s="43" t="str">
        <f t="shared" si="59"/>
        <v/>
      </c>
      <c r="H878" s="43" t="str">
        <f t="shared" si="60"/>
        <v/>
      </c>
      <c r="J878" s="49"/>
    </row>
    <row r="879" spans="1:10" s="43" customFormat="1">
      <c r="A879" s="48"/>
      <c r="B879" s="50"/>
      <c r="C879" s="51"/>
      <c r="E879" s="43" t="str">
        <f t="shared" si="61"/>
        <v/>
      </c>
      <c r="F879" s="43" t="str">
        <f t="shared" si="62"/>
        <v/>
      </c>
      <c r="G879" s="43" t="str">
        <f t="shared" si="59"/>
        <v/>
      </c>
      <c r="H879" s="43" t="str">
        <f t="shared" si="60"/>
        <v/>
      </c>
      <c r="J879" s="49"/>
    </row>
    <row r="880" spans="1:10" s="43" customFormat="1">
      <c r="A880" s="48"/>
      <c r="B880" s="50"/>
      <c r="C880" s="51"/>
      <c r="E880" s="43" t="str">
        <f t="shared" si="61"/>
        <v/>
      </c>
      <c r="F880" s="43" t="str">
        <f t="shared" si="62"/>
        <v/>
      </c>
      <c r="G880" s="43" t="str">
        <f t="shared" si="59"/>
        <v/>
      </c>
      <c r="H880" s="43" t="str">
        <f t="shared" si="60"/>
        <v/>
      </c>
      <c r="J880" s="49"/>
    </row>
    <row r="881" spans="1:10" s="43" customFormat="1">
      <c r="A881" s="48"/>
      <c r="B881" s="50"/>
      <c r="C881" s="51"/>
      <c r="E881" s="43" t="str">
        <f t="shared" si="61"/>
        <v/>
      </c>
      <c r="F881" s="43" t="str">
        <f t="shared" si="62"/>
        <v/>
      </c>
      <c r="G881" s="43" t="str">
        <f t="shared" si="59"/>
        <v/>
      </c>
      <c r="H881" s="43" t="str">
        <f t="shared" si="60"/>
        <v/>
      </c>
      <c r="J881" s="49"/>
    </row>
    <row r="882" spans="1:10" s="43" customFormat="1">
      <c r="A882" s="48"/>
      <c r="B882" s="50"/>
      <c r="C882" s="51"/>
      <c r="E882" s="43" t="str">
        <f t="shared" si="61"/>
        <v/>
      </c>
      <c r="F882" s="43" t="str">
        <f t="shared" si="62"/>
        <v/>
      </c>
      <c r="G882" s="43" t="str">
        <f t="shared" si="59"/>
        <v/>
      </c>
      <c r="H882" s="43" t="str">
        <f t="shared" si="60"/>
        <v/>
      </c>
      <c r="J882" s="49"/>
    </row>
    <row r="883" spans="1:10" s="43" customFormat="1">
      <c r="A883" s="48"/>
      <c r="B883" s="50"/>
      <c r="C883" s="51"/>
      <c r="E883" s="43" t="str">
        <f t="shared" si="61"/>
        <v/>
      </c>
      <c r="F883" s="43" t="str">
        <f t="shared" si="62"/>
        <v/>
      </c>
      <c r="G883" s="43" t="str">
        <f t="shared" si="59"/>
        <v/>
      </c>
      <c r="H883" s="43" t="str">
        <f t="shared" si="60"/>
        <v/>
      </c>
      <c r="J883" s="49"/>
    </row>
    <row r="884" spans="1:10" s="43" customFormat="1">
      <c r="A884" s="48"/>
      <c r="B884" s="50"/>
      <c r="C884" s="51"/>
      <c r="E884" s="43" t="str">
        <f t="shared" si="61"/>
        <v/>
      </c>
      <c r="F884" s="43" t="str">
        <f t="shared" si="62"/>
        <v/>
      </c>
      <c r="G884" s="43" t="str">
        <f t="shared" si="59"/>
        <v/>
      </c>
      <c r="H884" s="43" t="str">
        <f t="shared" si="60"/>
        <v/>
      </c>
      <c r="J884" s="49"/>
    </row>
    <row r="885" spans="1:10" s="43" customFormat="1">
      <c r="A885" s="48"/>
      <c r="B885" s="50"/>
      <c r="C885" s="51"/>
      <c r="E885" s="43" t="str">
        <f t="shared" si="61"/>
        <v/>
      </c>
      <c r="F885" s="43" t="str">
        <f t="shared" si="62"/>
        <v/>
      </c>
      <c r="G885" s="43" t="str">
        <f t="shared" si="59"/>
        <v/>
      </c>
      <c r="H885" s="43" t="str">
        <f t="shared" si="60"/>
        <v/>
      </c>
      <c r="J885" s="49"/>
    </row>
    <row r="886" spans="1:10" s="43" customFormat="1">
      <c r="A886" s="48"/>
      <c r="B886" s="50"/>
      <c r="C886" s="51"/>
      <c r="E886" s="43" t="str">
        <f t="shared" si="61"/>
        <v/>
      </c>
      <c r="F886" s="43" t="str">
        <f t="shared" si="62"/>
        <v/>
      </c>
      <c r="G886" s="43" t="str">
        <f t="shared" si="59"/>
        <v/>
      </c>
      <c r="H886" s="43" t="str">
        <f t="shared" si="60"/>
        <v/>
      </c>
      <c r="J886" s="49"/>
    </row>
    <row r="887" spans="1:10" s="43" customFormat="1">
      <c r="A887" s="48"/>
      <c r="B887" s="50"/>
      <c r="C887" s="51"/>
      <c r="E887" s="43" t="str">
        <f t="shared" si="61"/>
        <v/>
      </c>
      <c r="F887" s="43" t="str">
        <f t="shared" si="62"/>
        <v/>
      </c>
      <c r="G887" s="43" t="str">
        <f t="shared" si="59"/>
        <v/>
      </c>
      <c r="H887" s="43" t="str">
        <f t="shared" si="60"/>
        <v/>
      </c>
      <c r="J887" s="49"/>
    </row>
    <row r="888" spans="1:10" s="43" customFormat="1">
      <c r="A888" s="48"/>
      <c r="B888" s="50"/>
      <c r="C888" s="51"/>
      <c r="E888" s="43" t="str">
        <f t="shared" si="61"/>
        <v/>
      </c>
      <c r="F888" s="43" t="str">
        <f t="shared" si="62"/>
        <v/>
      </c>
      <c r="G888" s="43" t="str">
        <f t="shared" si="59"/>
        <v/>
      </c>
      <c r="H888" s="43" t="str">
        <f t="shared" si="60"/>
        <v/>
      </c>
      <c r="J888" s="49"/>
    </row>
    <row r="889" spans="1:10" s="43" customFormat="1">
      <c r="A889" s="48"/>
      <c r="B889" s="50"/>
      <c r="C889" s="51"/>
      <c r="E889" s="43" t="str">
        <f t="shared" si="61"/>
        <v/>
      </c>
      <c r="F889" s="43" t="str">
        <f t="shared" si="62"/>
        <v/>
      </c>
      <c r="G889" s="43" t="str">
        <f t="shared" si="59"/>
        <v/>
      </c>
      <c r="H889" s="43" t="str">
        <f t="shared" si="60"/>
        <v/>
      </c>
      <c r="J889" s="49"/>
    </row>
    <row r="890" spans="1:10" s="43" customFormat="1">
      <c r="A890" s="48"/>
      <c r="B890" s="50"/>
      <c r="C890" s="51"/>
      <c r="E890" s="43" t="str">
        <f t="shared" si="61"/>
        <v/>
      </c>
      <c r="F890" s="43" t="str">
        <f t="shared" si="62"/>
        <v/>
      </c>
      <c r="G890" s="43" t="str">
        <f t="shared" si="59"/>
        <v/>
      </c>
      <c r="H890" s="43" t="str">
        <f t="shared" si="60"/>
        <v/>
      </c>
      <c r="J890" s="49"/>
    </row>
    <row r="891" spans="1:10" s="43" customFormat="1">
      <c r="A891" s="48"/>
      <c r="B891" s="50"/>
      <c r="C891" s="51"/>
      <c r="E891" s="43" t="str">
        <f t="shared" si="61"/>
        <v/>
      </c>
      <c r="F891" s="43" t="str">
        <f t="shared" si="62"/>
        <v/>
      </c>
      <c r="G891" s="43" t="str">
        <f t="shared" si="59"/>
        <v/>
      </c>
      <c r="H891" s="43" t="str">
        <f t="shared" si="60"/>
        <v/>
      </c>
      <c r="J891" s="49"/>
    </row>
    <row r="892" spans="1:10" s="43" customFormat="1">
      <c r="A892" s="48"/>
      <c r="B892" s="50"/>
      <c r="C892" s="51"/>
      <c r="E892" s="43" t="str">
        <f t="shared" si="61"/>
        <v/>
      </c>
      <c r="F892" s="43" t="str">
        <f t="shared" si="62"/>
        <v/>
      </c>
      <c r="G892" s="43" t="str">
        <f t="shared" si="59"/>
        <v/>
      </c>
      <c r="H892" s="43" t="str">
        <f t="shared" si="60"/>
        <v/>
      </c>
      <c r="J892" s="49"/>
    </row>
    <row r="893" spans="1:10" s="43" customFormat="1">
      <c r="A893" s="48"/>
      <c r="B893" s="50"/>
      <c r="C893" s="51"/>
      <c r="E893" s="43" t="str">
        <f t="shared" si="61"/>
        <v/>
      </c>
      <c r="F893" s="43" t="str">
        <f t="shared" si="62"/>
        <v/>
      </c>
      <c r="G893" s="43" t="str">
        <f t="shared" si="59"/>
        <v/>
      </c>
      <c r="H893" s="43" t="str">
        <f t="shared" si="60"/>
        <v/>
      </c>
      <c r="J893" s="49"/>
    </row>
    <row r="894" spans="1:10" s="43" customFormat="1">
      <c r="A894" s="48"/>
      <c r="B894" s="50"/>
      <c r="C894" s="51"/>
      <c r="E894" s="43" t="str">
        <f t="shared" si="61"/>
        <v/>
      </c>
      <c r="F894" s="43" t="str">
        <f t="shared" si="62"/>
        <v/>
      </c>
      <c r="G894" s="43" t="str">
        <f t="shared" si="59"/>
        <v/>
      </c>
      <c r="H894" s="43" t="str">
        <f t="shared" si="60"/>
        <v/>
      </c>
      <c r="J894" s="49"/>
    </row>
    <row r="895" spans="1:10" s="43" customFormat="1">
      <c r="A895" s="48"/>
      <c r="B895" s="50"/>
      <c r="C895" s="51"/>
      <c r="E895" s="43" t="str">
        <f t="shared" si="61"/>
        <v/>
      </c>
      <c r="F895" s="43" t="str">
        <f t="shared" si="62"/>
        <v/>
      </c>
      <c r="G895" s="43" t="str">
        <f t="shared" si="59"/>
        <v/>
      </c>
      <c r="H895" s="43" t="str">
        <f t="shared" si="60"/>
        <v/>
      </c>
      <c r="J895" s="49"/>
    </row>
    <row r="896" spans="1:10" s="43" customFormat="1">
      <c r="A896" s="48"/>
      <c r="B896" s="50"/>
      <c r="C896" s="51"/>
      <c r="E896" s="43" t="str">
        <f t="shared" si="61"/>
        <v/>
      </c>
      <c r="F896" s="43" t="str">
        <f t="shared" si="62"/>
        <v/>
      </c>
      <c r="G896" s="43" t="str">
        <f t="shared" si="59"/>
        <v/>
      </c>
      <c r="H896" s="43" t="str">
        <f t="shared" si="60"/>
        <v/>
      </c>
      <c r="J896" s="49"/>
    </row>
    <row r="897" spans="1:10" s="43" customFormat="1">
      <c r="A897" s="48"/>
      <c r="B897" s="50"/>
      <c r="C897" s="51"/>
      <c r="E897" s="43" t="str">
        <f t="shared" si="61"/>
        <v/>
      </c>
      <c r="F897" s="43" t="str">
        <f t="shared" si="62"/>
        <v/>
      </c>
      <c r="G897" s="43" t="str">
        <f t="shared" si="59"/>
        <v/>
      </c>
      <c r="H897" s="43" t="str">
        <f t="shared" si="60"/>
        <v/>
      </c>
      <c r="J897" s="49"/>
    </row>
    <row r="898" spans="1:10" s="43" customFormat="1">
      <c r="A898" s="48"/>
      <c r="B898" s="50"/>
      <c r="C898" s="51"/>
      <c r="E898" s="43" t="str">
        <f t="shared" si="61"/>
        <v/>
      </c>
      <c r="F898" s="43" t="str">
        <f t="shared" si="62"/>
        <v/>
      </c>
      <c r="G898" s="43" t="str">
        <f t="shared" si="59"/>
        <v/>
      </c>
      <c r="H898" s="43" t="str">
        <f t="shared" si="60"/>
        <v/>
      </c>
      <c r="J898" s="49"/>
    </row>
    <row r="899" spans="1:10" s="43" customFormat="1">
      <c r="A899" s="48"/>
      <c r="B899" s="50"/>
      <c r="C899" s="51"/>
      <c r="E899" s="43" t="str">
        <f t="shared" si="61"/>
        <v/>
      </c>
      <c r="F899" s="43" t="str">
        <f t="shared" si="62"/>
        <v/>
      </c>
      <c r="G899" s="43" t="str">
        <f t="shared" si="59"/>
        <v/>
      </c>
      <c r="H899" s="43" t="str">
        <f t="shared" si="60"/>
        <v/>
      </c>
      <c r="J899" s="49"/>
    </row>
    <row r="900" spans="1:10" s="43" customFormat="1">
      <c r="A900" s="48"/>
      <c r="B900" s="50"/>
      <c r="C900" s="51"/>
      <c r="E900" s="43" t="str">
        <f t="shared" si="61"/>
        <v/>
      </c>
      <c r="F900" s="43" t="str">
        <f t="shared" si="62"/>
        <v/>
      </c>
      <c r="G900" s="43" t="str">
        <f t="shared" si="59"/>
        <v/>
      </c>
      <c r="H900" s="43" t="str">
        <f t="shared" si="60"/>
        <v/>
      </c>
      <c r="J900" s="49"/>
    </row>
    <row r="901" spans="1:10" s="43" customFormat="1">
      <c r="A901" s="48"/>
      <c r="B901" s="50"/>
      <c r="C901" s="51"/>
      <c r="E901" s="43" t="str">
        <f t="shared" si="61"/>
        <v/>
      </c>
      <c r="F901" s="43" t="str">
        <f t="shared" si="62"/>
        <v/>
      </c>
      <c r="G901" s="43" t="str">
        <f t="shared" si="59"/>
        <v/>
      </c>
      <c r="H901" s="43" t="str">
        <f t="shared" si="60"/>
        <v/>
      </c>
      <c r="J901" s="49"/>
    </row>
    <row r="902" spans="1:10" s="43" customFormat="1">
      <c r="A902" s="48"/>
      <c r="B902" s="50"/>
      <c r="C902" s="51"/>
      <c r="E902" s="43" t="str">
        <f t="shared" si="61"/>
        <v/>
      </c>
      <c r="F902" s="43" t="str">
        <f t="shared" si="62"/>
        <v/>
      </c>
      <c r="G902" s="43" t="str">
        <f t="shared" si="59"/>
        <v/>
      </c>
      <c r="H902" s="43" t="str">
        <f t="shared" si="60"/>
        <v/>
      </c>
      <c r="J902" s="49"/>
    </row>
    <row r="903" spans="1:10" s="43" customFormat="1">
      <c r="A903" s="48"/>
      <c r="B903" s="50"/>
      <c r="C903" s="51"/>
      <c r="E903" s="43" t="str">
        <f t="shared" si="61"/>
        <v/>
      </c>
      <c r="F903" s="43" t="str">
        <f t="shared" si="62"/>
        <v/>
      </c>
      <c r="G903" s="43" t="str">
        <f t="shared" si="59"/>
        <v/>
      </c>
      <c r="H903" s="43" t="str">
        <f t="shared" si="60"/>
        <v/>
      </c>
      <c r="J903" s="49"/>
    </row>
    <row r="904" spans="1:10" s="43" customFormat="1">
      <c r="A904" s="48"/>
      <c r="B904" s="50"/>
      <c r="C904" s="51"/>
      <c r="E904" s="43" t="str">
        <f t="shared" si="61"/>
        <v/>
      </c>
      <c r="F904" s="43" t="str">
        <f t="shared" si="62"/>
        <v/>
      </c>
      <c r="G904" s="43" t="str">
        <f t="shared" si="59"/>
        <v/>
      </c>
      <c r="H904" s="43" t="str">
        <f t="shared" si="60"/>
        <v/>
      </c>
      <c r="J904" s="49"/>
    </row>
    <row r="905" spans="1:10" s="43" customFormat="1">
      <c r="A905" s="48"/>
      <c r="B905" s="50"/>
      <c r="C905" s="51"/>
      <c r="E905" s="43" t="str">
        <f t="shared" si="61"/>
        <v/>
      </c>
      <c r="F905" s="43" t="str">
        <f t="shared" si="62"/>
        <v/>
      </c>
      <c r="G905" s="43" t="str">
        <f t="shared" si="59"/>
        <v/>
      </c>
      <c r="H905" s="43" t="str">
        <f t="shared" si="60"/>
        <v/>
      </c>
      <c r="J905" s="49"/>
    </row>
    <row r="906" spans="1:10" s="43" customFormat="1">
      <c r="A906" s="48"/>
      <c r="B906" s="50"/>
      <c r="C906" s="51"/>
      <c r="E906" s="43" t="str">
        <f t="shared" si="61"/>
        <v/>
      </c>
      <c r="F906" s="43" t="str">
        <f t="shared" si="62"/>
        <v/>
      </c>
      <c r="G906" s="43" t="str">
        <f t="shared" si="59"/>
        <v/>
      </c>
      <c r="H906" s="43" t="str">
        <f t="shared" si="60"/>
        <v/>
      </c>
      <c r="J906" s="49"/>
    </row>
    <row r="907" spans="1:10" s="43" customFormat="1">
      <c r="A907" s="48"/>
      <c r="B907" s="50"/>
      <c r="C907" s="51"/>
      <c r="E907" s="43" t="str">
        <f t="shared" si="61"/>
        <v/>
      </c>
      <c r="F907" s="43" t="str">
        <f t="shared" si="62"/>
        <v/>
      </c>
      <c r="G907" s="43" t="str">
        <f t="shared" si="59"/>
        <v/>
      </c>
      <c r="H907" s="43" t="str">
        <f t="shared" si="60"/>
        <v/>
      </c>
      <c r="J907" s="49"/>
    </row>
    <row r="908" spans="1:10" s="43" customFormat="1">
      <c r="A908" s="48"/>
      <c r="B908" s="50"/>
      <c r="C908" s="51"/>
      <c r="E908" s="43" t="str">
        <f t="shared" si="61"/>
        <v/>
      </c>
      <c r="F908" s="43" t="str">
        <f t="shared" si="62"/>
        <v/>
      </c>
      <c r="G908" s="43" t="str">
        <f t="shared" si="59"/>
        <v/>
      </c>
      <c r="H908" s="43" t="str">
        <f t="shared" si="60"/>
        <v/>
      </c>
      <c r="J908" s="49"/>
    </row>
    <row r="909" spans="1:10" s="43" customFormat="1">
      <c r="A909" s="48"/>
      <c r="B909" s="50"/>
      <c r="C909" s="51"/>
      <c r="E909" s="43" t="str">
        <f t="shared" si="61"/>
        <v/>
      </c>
      <c r="F909" s="43" t="str">
        <f t="shared" si="62"/>
        <v/>
      </c>
      <c r="G909" s="43" t="str">
        <f t="shared" ref="G909:G972" si="63">IF(B909&gt;C909,F909,"")</f>
        <v/>
      </c>
      <c r="H909" s="43" t="str">
        <f t="shared" ref="H909:H972" si="64">IF(B909&lt;C909,F909,"")</f>
        <v/>
      </c>
      <c r="J909" s="49"/>
    </row>
    <row r="910" spans="1:10" s="43" customFormat="1">
      <c r="A910" s="48"/>
      <c r="B910" s="50"/>
      <c r="C910" s="51"/>
      <c r="E910" s="43" t="str">
        <f t="shared" ref="E910:E973" si="65">IF(AND(COUNT(B910:C910)=2,B910&lt;&gt;C910),ABS(B910-C910),"")</f>
        <v/>
      </c>
      <c r="F910" s="43" t="str">
        <f t="shared" ref="F910:F973" si="66">IF(ISNUMBER(E910),AVERAGE(RANK(E910, E$13:E$1012, 1), 1+COUNT(E$13:E$1012)-RANK(E910, E$13:E$1012, 0)),"")</f>
        <v/>
      </c>
      <c r="G910" s="43" t="str">
        <f t="shared" si="63"/>
        <v/>
      </c>
      <c r="H910" s="43" t="str">
        <f t="shared" si="64"/>
        <v/>
      </c>
      <c r="J910" s="49"/>
    </row>
    <row r="911" spans="1:10" s="43" customFormat="1">
      <c r="A911" s="48"/>
      <c r="B911" s="50"/>
      <c r="C911" s="51"/>
      <c r="E911" s="43" t="str">
        <f t="shared" si="65"/>
        <v/>
      </c>
      <c r="F911" s="43" t="str">
        <f t="shared" si="66"/>
        <v/>
      </c>
      <c r="G911" s="43" t="str">
        <f t="shared" si="63"/>
        <v/>
      </c>
      <c r="H911" s="43" t="str">
        <f t="shared" si="64"/>
        <v/>
      </c>
      <c r="J911" s="49"/>
    </row>
    <row r="912" spans="1:10" s="43" customFormat="1">
      <c r="A912" s="48"/>
      <c r="B912" s="50"/>
      <c r="C912" s="51"/>
      <c r="E912" s="43" t="str">
        <f t="shared" si="65"/>
        <v/>
      </c>
      <c r="F912" s="43" t="str">
        <f t="shared" si="66"/>
        <v/>
      </c>
      <c r="G912" s="43" t="str">
        <f t="shared" si="63"/>
        <v/>
      </c>
      <c r="H912" s="43" t="str">
        <f t="shared" si="64"/>
        <v/>
      </c>
      <c r="J912" s="49"/>
    </row>
    <row r="913" spans="1:10" s="43" customFormat="1">
      <c r="A913" s="48"/>
      <c r="B913" s="50"/>
      <c r="C913" s="51"/>
      <c r="E913" s="43" t="str">
        <f t="shared" si="65"/>
        <v/>
      </c>
      <c r="F913" s="43" t="str">
        <f t="shared" si="66"/>
        <v/>
      </c>
      <c r="G913" s="43" t="str">
        <f t="shared" si="63"/>
        <v/>
      </c>
      <c r="H913" s="43" t="str">
        <f t="shared" si="64"/>
        <v/>
      </c>
      <c r="J913" s="49"/>
    </row>
    <row r="914" spans="1:10" s="43" customFormat="1">
      <c r="A914" s="48"/>
      <c r="B914" s="50"/>
      <c r="C914" s="51"/>
      <c r="E914" s="43" t="str">
        <f t="shared" si="65"/>
        <v/>
      </c>
      <c r="F914" s="43" t="str">
        <f t="shared" si="66"/>
        <v/>
      </c>
      <c r="G914" s="43" t="str">
        <f t="shared" si="63"/>
        <v/>
      </c>
      <c r="H914" s="43" t="str">
        <f t="shared" si="64"/>
        <v/>
      </c>
      <c r="J914" s="49"/>
    </row>
    <row r="915" spans="1:10" s="43" customFormat="1">
      <c r="A915" s="48"/>
      <c r="B915" s="50"/>
      <c r="C915" s="51"/>
      <c r="E915" s="43" t="str">
        <f t="shared" si="65"/>
        <v/>
      </c>
      <c r="F915" s="43" t="str">
        <f t="shared" si="66"/>
        <v/>
      </c>
      <c r="G915" s="43" t="str">
        <f t="shared" si="63"/>
        <v/>
      </c>
      <c r="H915" s="43" t="str">
        <f t="shared" si="64"/>
        <v/>
      </c>
      <c r="J915" s="49"/>
    </row>
    <row r="916" spans="1:10" s="43" customFormat="1">
      <c r="A916" s="48"/>
      <c r="B916" s="50"/>
      <c r="C916" s="51"/>
      <c r="E916" s="43" t="str">
        <f t="shared" si="65"/>
        <v/>
      </c>
      <c r="F916" s="43" t="str">
        <f t="shared" si="66"/>
        <v/>
      </c>
      <c r="G916" s="43" t="str">
        <f t="shared" si="63"/>
        <v/>
      </c>
      <c r="H916" s="43" t="str">
        <f t="shared" si="64"/>
        <v/>
      </c>
      <c r="J916" s="49"/>
    </row>
    <row r="917" spans="1:10" s="43" customFormat="1">
      <c r="A917" s="48"/>
      <c r="B917" s="50"/>
      <c r="C917" s="51"/>
      <c r="E917" s="43" t="str">
        <f t="shared" si="65"/>
        <v/>
      </c>
      <c r="F917" s="43" t="str">
        <f t="shared" si="66"/>
        <v/>
      </c>
      <c r="G917" s="43" t="str">
        <f t="shared" si="63"/>
        <v/>
      </c>
      <c r="H917" s="43" t="str">
        <f t="shared" si="64"/>
        <v/>
      </c>
      <c r="J917" s="49"/>
    </row>
    <row r="918" spans="1:10" s="43" customFormat="1">
      <c r="A918" s="48"/>
      <c r="B918" s="50"/>
      <c r="C918" s="51"/>
      <c r="E918" s="43" t="str">
        <f t="shared" si="65"/>
        <v/>
      </c>
      <c r="F918" s="43" t="str">
        <f t="shared" si="66"/>
        <v/>
      </c>
      <c r="G918" s="43" t="str">
        <f t="shared" si="63"/>
        <v/>
      </c>
      <c r="H918" s="43" t="str">
        <f t="shared" si="64"/>
        <v/>
      </c>
      <c r="J918" s="49"/>
    </row>
    <row r="919" spans="1:10" s="43" customFormat="1">
      <c r="A919" s="48"/>
      <c r="B919" s="50"/>
      <c r="C919" s="51"/>
      <c r="E919" s="43" t="str">
        <f t="shared" si="65"/>
        <v/>
      </c>
      <c r="F919" s="43" t="str">
        <f t="shared" si="66"/>
        <v/>
      </c>
      <c r="G919" s="43" t="str">
        <f t="shared" si="63"/>
        <v/>
      </c>
      <c r="H919" s="43" t="str">
        <f t="shared" si="64"/>
        <v/>
      </c>
      <c r="J919" s="49"/>
    </row>
    <row r="920" spans="1:10" s="43" customFormat="1">
      <c r="A920" s="48"/>
      <c r="B920" s="50"/>
      <c r="C920" s="51"/>
      <c r="E920" s="43" t="str">
        <f t="shared" si="65"/>
        <v/>
      </c>
      <c r="F920" s="43" t="str">
        <f t="shared" si="66"/>
        <v/>
      </c>
      <c r="G920" s="43" t="str">
        <f t="shared" si="63"/>
        <v/>
      </c>
      <c r="H920" s="43" t="str">
        <f t="shared" si="64"/>
        <v/>
      </c>
      <c r="J920" s="49"/>
    </row>
    <row r="921" spans="1:10" s="43" customFormat="1">
      <c r="A921" s="48"/>
      <c r="B921" s="50"/>
      <c r="C921" s="51"/>
      <c r="E921" s="43" t="str">
        <f t="shared" si="65"/>
        <v/>
      </c>
      <c r="F921" s="43" t="str">
        <f t="shared" si="66"/>
        <v/>
      </c>
      <c r="G921" s="43" t="str">
        <f t="shared" si="63"/>
        <v/>
      </c>
      <c r="H921" s="43" t="str">
        <f t="shared" si="64"/>
        <v/>
      </c>
      <c r="J921" s="49"/>
    </row>
    <row r="922" spans="1:10" s="43" customFormat="1">
      <c r="A922" s="48"/>
      <c r="B922" s="50"/>
      <c r="C922" s="51"/>
      <c r="E922" s="43" t="str">
        <f t="shared" si="65"/>
        <v/>
      </c>
      <c r="F922" s="43" t="str">
        <f t="shared" si="66"/>
        <v/>
      </c>
      <c r="G922" s="43" t="str">
        <f t="shared" si="63"/>
        <v/>
      </c>
      <c r="H922" s="43" t="str">
        <f t="shared" si="64"/>
        <v/>
      </c>
      <c r="J922" s="49"/>
    </row>
    <row r="923" spans="1:10" s="43" customFormat="1">
      <c r="A923" s="48"/>
      <c r="B923" s="50"/>
      <c r="C923" s="51"/>
      <c r="E923" s="43" t="str">
        <f t="shared" si="65"/>
        <v/>
      </c>
      <c r="F923" s="43" t="str">
        <f t="shared" si="66"/>
        <v/>
      </c>
      <c r="G923" s="43" t="str">
        <f t="shared" si="63"/>
        <v/>
      </c>
      <c r="H923" s="43" t="str">
        <f t="shared" si="64"/>
        <v/>
      </c>
      <c r="J923" s="49"/>
    </row>
    <row r="924" spans="1:10" s="43" customFormat="1">
      <c r="A924" s="48"/>
      <c r="B924" s="50"/>
      <c r="C924" s="51"/>
      <c r="E924" s="43" t="str">
        <f t="shared" si="65"/>
        <v/>
      </c>
      <c r="F924" s="43" t="str">
        <f t="shared" si="66"/>
        <v/>
      </c>
      <c r="G924" s="43" t="str">
        <f t="shared" si="63"/>
        <v/>
      </c>
      <c r="H924" s="43" t="str">
        <f t="shared" si="64"/>
        <v/>
      </c>
      <c r="J924" s="49"/>
    </row>
    <row r="925" spans="1:10" s="43" customFormat="1">
      <c r="A925" s="48"/>
      <c r="B925" s="50"/>
      <c r="C925" s="51"/>
      <c r="E925" s="43" t="str">
        <f t="shared" si="65"/>
        <v/>
      </c>
      <c r="F925" s="43" t="str">
        <f t="shared" si="66"/>
        <v/>
      </c>
      <c r="G925" s="43" t="str">
        <f t="shared" si="63"/>
        <v/>
      </c>
      <c r="H925" s="43" t="str">
        <f t="shared" si="64"/>
        <v/>
      </c>
      <c r="J925" s="49"/>
    </row>
    <row r="926" spans="1:10" s="43" customFormat="1">
      <c r="A926" s="48"/>
      <c r="B926" s="50"/>
      <c r="C926" s="51"/>
      <c r="E926" s="43" t="str">
        <f t="shared" si="65"/>
        <v/>
      </c>
      <c r="F926" s="43" t="str">
        <f t="shared" si="66"/>
        <v/>
      </c>
      <c r="G926" s="43" t="str">
        <f t="shared" si="63"/>
        <v/>
      </c>
      <c r="H926" s="43" t="str">
        <f t="shared" si="64"/>
        <v/>
      </c>
      <c r="J926" s="49"/>
    </row>
    <row r="927" spans="1:10" s="43" customFormat="1">
      <c r="A927" s="48"/>
      <c r="B927" s="50"/>
      <c r="C927" s="51"/>
      <c r="E927" s="43" t="str">
        <f t="shared" si="65"/>
        <v/>
      </c>
      <c r="F927" s="43" t="str">
        <f t="shared" si="66"/>
        <v/>
      </c>
      <c r="G927" s="43" t="str">
        <f t="shared" si="63"/>
        <v/>
      </c>
      <c r="H927" s="43" t="str">
        <f t="shared" si="64"/>
        <v/>
      </c>
      <c r="J927" s="49"/>
    </row>
    <row r="928" spans="1:10" s="43" customFormat="1">
      <c r="A928" s="48"/>
      <c r="B928" s="50"/>
      <c r="C928" s="51"/>
      <c r="E928" s="43" t="str">
        <f t="shared" si="65"/>
        <v/>
      </c>
      <c r="F928" s="43" t="str">
        <f t="shared" si="66"/>
        <v/>
      </c>
      <c r="G928" s="43" t="str">
        <f t="shared" si="63"/>
        <v/>
      </c>
      <c r="H928" s="43" t="str">
        <f t="shared" si="64"/>
        <v/>
      </c>
      <c r="J928" s="49"/>
    </row>
    <row r="929" spans="1:10" s="43" customFormat="1">
      <c r="A929" s="48"/>
      <c r="B929" s="50"/>
      <c r="C929" s="51"/>
      <c r="E929" s="43" t="str">
        <f t="shared" si="65"/>
        <v/>
      </c>
      <c r="F929" s="43" t="str">
        <f t="shared" si="66"/>
        <v/>
      </c>
      <c r="G929" s="43" t="str">
        <f t="shared" si="63"/>
        <v/>
      </c>
      <c r="H929" s="43" t="str">
        <f t="shared" si="64"/>
        <v/>
      </c>
      <c r="J929" s="49"/>
    </row>
    <row r="930" spans="1:10" s="43" customFormat="1">
      <c r="A930" s="48"/>
      <c r="B930" s="50"/>
      <c r="C930" s="51"/>
      <c r="E930" s="43" t="str">
        <f t="shared" si="65"/>
        <v/>
      </c>
      <c r="F930" s="43" t="str">
        <f t="shared" si="66"/>
        <v/>
      </c>
      <c r="G930" s="43" t="str">
        <f t="shared" si="63"/>
        <v/>
      </c>
      <c r="H930" s="43" t="str">
        <f t="shared" si="64"/>
        <v/>
      </c>
      <c r="J930" s="49"/>
    </row>
    <row r="931" spans="1:10" s="43" customFormat="1">
      <c r="A931" s="48"/>
      <c r="B931" s="50"/>
      <c r="C931" s="51"/>
      <c r="E931" s="43" t="str">
        <f t="shared" si="65"/>
        <v/>
      </c>
      <c r="F931" s="43" t="str">
        <f t="shared" si="66"/>
        <v/>
      </c>
      <c r="G931" s="43" t="str">
        <f t="shared" si="63"/>
        <v/>
      </c>
      <c r="H931" s="43" t="str">
        <f t="shared" si="64"/>
        <v/>
      </c>
      <c r="J931" s="49"/>
    </row>
    <row r="932" spans="1:10" s="43" customFormat="1">
      <c r="A932" s="48"/>
      <c r="B932" s="50"/>
      <c r="C932" s="51"/>
      <c r="E932" s="43" t="str">
        <f t="shared" si="65"/>
        <v/>
      </c>
      <c r="F932" s="43" t="str">
        <f t="shared" si="66"/>
        <v/>
      </c>
      <c r="G932" s="43" t="str">
        <f t="shared" si="63"/>
        <v/>
      </c>
      <c r="H932" s="43" t="str">
        <f t="shared" si="64"/>
        <v/>
      </c>
      <c r="J932" s="49"/>
    </row>
    <row r="933" spans="1:10" s="43" customFormat="1">
      <c r="A933" s="48"/>
      <c r="B933" s="50"/>
      <c r="C933" s="51"/>
      <c r="E933" s="43" t="str">
        <f t="shared" si="65"/>
        <v/>
      </c>
      <c r="F933" s="43" t="str">
        <f t="shared" si="66"/>
        <v/>
      </c>
      <c r="G933" s="43" t="str">
        <f t="shared" si="63"/>
        <v/>
      </c>
      <c r="H933" s="43" t="str">
        <f t="shared" si="64"/>
        <v/>
      </c>
      <c r="J933" s="49"/>
    </row>
    <row r="934" spans="1:10" s="43" customFormat="1">
      <c r="A934" s="48"/>
      <c r="B934" s="50"/>
      <c r="C934" s="51"/>
      <c r="E934" s="43" t="str">
        <f t="shared" si="65"/>
        <v/>
      </c>
      <c r="F934" s="43" t="str">
        <f t="shared" si="66"/>
        <v/>
      </c>
      <c r="G934" s="43" t="str">
        <f t="shared" si="63"/>
        <v/>
      </c>
      <c r="H934" s="43" t="str">
        <f t="shared" si="64"/>
        <v/>
      </c>
      <c r="J934" s="49"/>
    </row>
    <row r="935" spans="1:10" s="43" customFormat="1">
      <c r="A935" s="48"/>
      <c r="B935" s="50"/>
      <c r="C935" s="51"/>
      <c r="E935" s="43" t="str">
        <f t="shared" si="65"/>
        <v/>
      </c>
      <c r="F935" s="43" t="str">
        <f t="shared" si="66"/>
        <v/>
      </c>
      <c r="G935" s="43" t="str">
        <f t="shared" si="63"/>
        <v/>
      </c>
      <c r="H935" s="43" t="str">
        <f t="shared" si="64"/>
        <v/>
      </c>
      <c r="J935" s="49"/>
    </row>
    <row r="936" spans="1:10" s="43" customFormat="1">
      <c r="A936" s="48"/>
      <c r="B936" s="50"/>
      <c r="C936" s="51"/>
      <c r="E936" s="43" t="str">
        <f t="shared" si="65"/>
        <v/>
      </c>
      <c r="F936" s="43" t="str">
        <f t="shared" si="66"/>
        <v/>
      </c>
      <c r="G936" s="43" t="str">
        <f t="shared" si="63"/>
        <v/>
      </c>
      <c r="H936" s="43" t="str">
        <f t="shared" si="64"/>
        <v/>
      </c>
      <c r="J936" s="49"/>
    </row>
    <row r="937" spans="1:10" s="43" customFormat="1">
      <c r="A937" s="48"/>
      <c r="B937" s="50"/>
      <c r="C937" s="51"/>
      <c r="E937" s="43" t="str">
        <f t="shared" si="65"/>
        <v/>
      </c>
      <c r="F937" s="43" t="str">
        <f t="shared" si="66"/>
        <v/>
      </c>
      <c r="G937" s="43" t="str">
        <f t="shared" si="63"/>
        <v/>
      </c>
      <c r="H937" s="43" t="str">
        <f t="shared" si="64"/>
        <v/>
      </c>
      <c r="J937" s="49"/>
    </row>
    <row r="938" spans="1:10" s="43" customFormat="1">
      <c r="A938" s="48"/>
      <c r="B938" s="50"/>
      <c r="C938" s="51"/>
      <c r="E938" s="43" t="str">
        <f t="shared" si="65"/>
        <v/>
      </c>
      <c r="F938" s="43" t="str">
        <f t="shared" si="66"/>
        <v/>
      </c>
      <c r="G938" s="43" t="str">
        <f t="shared" si="63"/>
        <v/>
      </c>
      <c r="H938" s="43" t="str">
        <f t="shared" si="64"/>
        <v/>
      </c>
      <c r="J938" s="49"/>
    </row>
    <row r="939" spans="1:10" s="43" customFormat="1">
      <c r="A939" s="48"/>
      <c r="B939" s="50"/>
      <c r="C939" s="51"/>
      <c r="E939" s="43" t="str">
        <f t="shared" si="65"/>
        <v/>
      </c>
      <c r="F939" s="43" t="str">
        <f t="shared" si="66"/>
        <v/>
      </c>
      <c r="G939" s="43" t="str">
        <f t="shared" si="63"/>
        <v/>
      </c>
      <c r="H939" s="43" t="str">
        <f t="shared" si="64"/>
        <v/>
      </c>
      <c r="J939" s="49"/>
    </row>
    <row r="940" spans="1:10" s="43" customFormat="1">
      <c r="A940" s="48"/>
      <c r="B940" s="50"/>
      <c r="C940" s="51"/>
      <c r="E940" s="43" t="str">
        <f t="shared" si="65"/>
        <v/>
      </c>
      <c r="F940" s="43" t="str">
        <f t="shared" si="66"/>
        <v/>
      </c>
      <c r="G940" s="43" t="str">
        <f t="shared" si="63"/>
        <v/>
      </c>
      <c r="H940" s="43" t="str">
        <f t="shared" si="64"/>
        <v/>
      </c>
      <c r="J940" s="49"/>
    </row>
    <row r="941" spans="1:10" s="43" customFormat="1">
      <c r="A941" s="48"/>
      <c r="B941" s="50"/>
      <c r="C941" s="51"/>
      <c r="E941" s="43" t="str">
        <f t="shared" si="65"/>
        <v/>
      </c>
      <c r="F941" s="43" t="str">
        <f t="shared" si="66"/>
        <v/>
      </c>
      <c r="G941" s="43" t="str">
        <f t="shared" si="63"/>
        <v/>
      </c>
      <c r="H941" s="43" t="str">
        <f t="shared" si="64"/>
        <v/>
      </c>
      <c r="J941" s="49"/>
    </row>
    <row r="942" spans="1:10" s="43" customFormat="1">
      <c r="A942" s="48"/>
      <c r="B942" s="50"/>
      <c r="C942" s="51"/>
      <c r="E942" s="43" t="str">
        <f t="shared" si="65"/>
        <v/>
      </c>
      <c r="F942" s="43" t="str">
        <f t="shared" si="66"/>
        <v/>
      </c>
      <c r="G942" s="43" t="str">
        <f t="shared" si="63"/>
        <v/>
      </c>
      <c r="H942" s="43" t="str">
        <f t="shared" si="64"/>
        <v/>
      </c>
      <c r="J942" s="49"/>
    </row>
    <row r="943" spans="1:10" s="43" customFormat="1">
      <c r="A943" s="48"/>
      <c r="B943" s="50"/>
      <c r="C943" s="51"/>
      <c r="E943" s="43" t="str">
        <f t="shared" si="65"/>
        <v/>
      </c>
      <c r="F943" s="43" t="str">
        <f t="shared" si="66"/>
        <v/>
      </c>
      <c r="G943" s="43" t="str">
        <f t="shared" si="63"/>
        <v/>
      </c>
      <c r="H943" s="43" t="str">
        <f t="shared" si="64"/>
        <v/>
      </c>
      <c r="J943" s="49"/>
    </row>
    <row r="944" spans="1:10" s="43" customFormat="1">
      <c r="A944" s="48"/>
      <c r="B944" s="50"/>
      <c r="C944" s="51"/>
      <c r="E944" s="43" t="str">
        <f t="shared" si="65"/>
        <v/>
      </c>
      <c r="F944" s="43" t="str">
        <f t="shared" si="66"/>
        <v/>
      </c>
      <c r="G944" s="43" t="str">
        <f t="shared" si="63"/>
        <v/>
      </c>
      <c r="H944" s="43" t="str">
        <f t="shared" si="64"/>
        <v/>
      </c>
      <c r="J944" s="49"/>
    </row>
    <row r="945" spans="1:10" s="43" customFormat="1">
      <c r="A945" s="48"/>
      <c r="B945" s="50"/>
      <c r="C945" s="51"/>
      <c r="E945" s="43" t="str">
        <f t="shared" si="65"/>
        <v/>
      </c>
      <c r="F945" s="43" t="str">
        <f t="shared" si="66"/>
        <v/>
      </c>
      <c r="G945" s="43" t="str">
        <f t="shared" si="63"/>
        <v/>
      </c>
      <c r="H945" s="43" t="str">
        <f t="shared" si="64"/>
        <v/>
      </c>
      <c r="J945" s="49"/>
    </row>
    <row r="946" spans="1:10" s="43" customFormat="1">
      <c r="A946" s="48"/>
      <c r="B946" s="50"/>
      <c r="C946" s="51"/>
      <c r="E946" s="43" t="str">
        <f t="shared" si="65"/>
        <v/>
      </c>
      <c r="F946" s="43" t="str">
        <f t="shared" si="66"/>
        <v/>
      </c>
      <c r="G946" s="43" t="str">
        <f t="shared" si="63"/>
        <v/>
      </c>
      <c r="H946" s="43" t="str">
        <f t="shared" si="64"/>
        <v/>
      </c>
      <c r="J946" s="49"/>
    </row>
    <row r="947" spans="1:10" s="43" customFormat="1">
      <c r="A947" s="48"/>
      <c r="B947" s="50"/>
      <c r="C947" s="51"/>
      <c r="E947" s="43" t="str">
        <f t="shared" si="65"/>
        <v/>
      </c>
      <c r="F947" s="43" t="str">
        <f t="shared" si="66"/>
        <v/>
      </c>
      <c r="G947" s="43" t="str">
        <f t="shared" si="63"/>
        <v/>
      </c>
      <c r="H947" s="43" t="str">
        <f t="shared" si="64"/>
        <v/>
      </c>
      <c r="J947" s="49"/>
    </row>
    <row r="948" spans="1:10" s="43" customFormat="1">
      <c r="A948" s="48"/>
      <c r="B948" s="50"/>
      <c r="C948" s="51"/>
      <c r="E948" s="43" t="str">
        <f t="shared" si="65"/>
        <v/>
      </c>
      <c r="F948" s="43" t="str">
        <f t="shared" si="66"/>
        <v/>
      </c>
      <c r="G948" s="43" t="str">
        <f t="shared" si="63"/>
        <v/>
      </c>
      <c r="H948" s="43" t="str">
        <f t="shared" si="64"/>
        <v/>
      </c>
      <c r="J948" s="49"/>
    </row>
    <row r="949" spans="1:10" s="43" customFormat="1">
      <c r="A949" s="48"/>
      <c r="B949" s="50"/>
      <c r="C949" s="51"/>
      <c r="E949" s="43" t="str">
        <f t="shared" si="65"/>
        <v/>
      </c>
      <c r="F949" s="43" t="str">
        <f t="shared" si="66"/>
        <v/>
      </c>
      <c r="G949" s="43" t="str">
        <f t="shared" si="63"/>
        <v/>
      </c>
      <c r="H949" s="43" t="str">
        <f t="shared" si="64"/>
        <v/>
      </c>
      <c r="J949" s="49"/>
    </row>
    <row r="950" spans="1:10" s="43" customFormat="1">
      <c r="A950" s="48"/>
      <c r="B950" s="50"/>
      <c r="C950" s="51"/>
      <c r="E950" s="43" t="str">
        <f t="shared" si="65"/>
        <v/>
      </c>
      <c r="F950" s="43" t="str">
        <f t="shared" si="66"/>
        <v/>
      </c>
      <c r="G950" s="43" t="str">
        <f t="shared" si="63"/>
        <v/>
      </c>
      <c r="H950" s="43" t="str">
        <f t="shared" si="64"/>
        <v/>
      </c>
      <c r="J950" s="49"/>
    </row>
    <row r="951" spans="1:10" s="43" customFormat="1">
      <c r="A951" s="48"/>
      <c r="B951" s="50"/>
      <c r="C951" s="51"/>
      <c r="E951" s="43" t="str">
        <f t="shared" si="65"/>
        <v/>
      </c>
      <c r="F951" s="43" t="str">
        <f t="shared" si="66"/>
        <v/>
      </c>
      <c r="G951" s="43" t="str">
        <f t="shared" si="63"/>
        <v/>
      </c>
      <c r="H951" s="43" t="str">
        <f t="shared" si="64"/>
        <v/>
      </c>
      <c r="J951" s="49"/>
    </row>
    <row r="952" spans="1:10" s="43" customFormat="1">
      <c r="A952" s="48"/>
      <c r="B952" s="50"/>
      <c r="C952" s="51"/>
      <c r="E952" s="43" t="str">
        <f t="shared" si="65"/>
        <v/>
      </c>
      <c r="F952" s="43" t="str">
        <f t="shared" si="66"/>
        <v/>
      </c>
      <c r="G952" s="43" t="str">
        <f t="shared" si="63"/>
        <v/>
      </c>
      <c r="H952" s="43" t="str">
        <f t="shared" si="64"/>
        <v/>
      </c>
      <c r="J952" s="49"/>
    </row>
    <row r="953" spans="1:10" s="43" customFormat="1">
      <c r="A953" s="48"/>
      <c r="B953" s="50"/>
      <c r="C953" s="51"/>
      <c r="E953" s="43" t="str">
        <f t="shared" si="65"/>
        <v/>
      </c>
      <c r="F953" s="43" t="str">
        <f t="shared" si="66"/>
        <v/>
      </c>
      <c r="G953" s="43" t="str">
        <f t="shared" si="63"/>
        <v/>
      </c>
      <c r="H953" s="43" t="str">
        <f t="shared" si="64"/>
        <v/>
      </c>
      <c r="J953" s="49"/>
    </row>
    <row r="954" spans="1:10" s="43" customFormat="1">
      <c r="A954" s="48"/>
      <c r="B954" s="50"/>
      <c r="C954" s="51"/>
      <c r="E954" s="43" t="str">
        <f t="shared" si="65"/>
        <v/>
      </c>
      <c r="F954" s="43" t="str">
        <f t="shared" si="66"/>
        <v/>
      </c>
      <c r="G954" s="43" t="str">
        <f t="shared" si="63"/>
        <v/>
      </c>
      <c r="H954" s="43" t="str">
        <f t="shared" si="64"/>
        <v/>
      </c>
      <c r="J954" s="49"/>
    </row>
    <row r="955" spans="1:10" s="43" customFormat="1">
      <c r="A955" s="48"/>
      <c r="B955" s="50"/>
      <c r="C955" s="51"/>
      <c r="E955" s="43" t="str">
        <f t="shared" si="65"/>
        <v/>
      </c>
      <c r="F955" s="43" t="str">
        <f t="shared" si="66"/>
        <v/>
      </c>
      <c r="G955" s="43" t="str">
        <f t="shared" si="63"/>
        <v/>
      </c>
      <c r="H955" s="43" t="str">
        <f t="shared" si="64"/>
        <v/>
      </c>
      <c r="J955" s="49"/>
    </row>
    <row r="956" spans="1:10" s="43" customFormat="1">
      <c r="A956" s="48"/>
      <c r="B956" s="50"/>
      <c r="C956" s="51"/>
      <c r="E956" s="43" t="str">
        <f t="shared" si="65"/>
        <v/>
      </c>
      <c r="F956" s="43" t="str">
        <f t="shared" si="66"/>
        <v/>
      </c>
      <c r="G956" s="43" t="str">
        <f t="shared" si="63"/>
        <v/>
      </c>
      <c r="H956" s="43" t="str">
        <f t="shared" si="64"/>
        <v/>
      </c>
      <c r="J956" s="49"/>
    </row>
    <row r="957" spans="1:10" s="43" customFormat="1">
      <c r="A957" s="48"/>
      <c r="B957" s="50"/>
      <c r="C957" s="51"/>
      <c r="E957" s="43" t="str">
        <f t="shared" si="65"/>
        <v/>
      </c>
      <c r="F957" s="43" t="str">
        <f t="shared" si="66"/>
        <v/>
      </c>
      <c r="G957" s="43" t="str">
        <f t="shared" si="63"/>
        <v/>
      </c>
      <c r="H957" s="43" t="str">
        <f t="shared" si="64"/>
        <v/>
      </c>
      <c r="J957" s="49"/>
    </row>
    <row r="958" spans="1:10" s="43" customFormat="1">
      <c r="A958" s="48"/>
      <c r="B958" s="50"/>
      <c r="C958" s="51"/>
      <c r="E958" s="43" t="str">
        <f t="shared" si="65"/>
        <v/>
      </c>
      <c r="F958" s="43" t="str">
        <f t="shared" si="66"/>
        <v/>
      </c>
      <c r="G958" s="43" t="str">
        <f t="shared" si="63"/>
        <v/>
      </c>
      <c r="H958" s="43" t="str">
        <f t="shared" si="64"/>
        <v/>
      </c>
      <c r="J958" s="49"/>
    </row>
    <row r="959" spans="1:10" s="43" customFormat="1">
      <c r="A959" s="48"/>
      <c r="B959" s="50"/>
      <c r="C959" s="51"/>
      <c r="E959" s="43" t="str">
        <f t="shared" si="65"/>
        <v/>
      </c>
      <c r="F959" s="43" t="str">
        <f t="shared" si="66"/>
        <v/>
      </c>
      <c r="G959" s="43" t="str">
        <f t="shared" si="63"/>
        <v/>
      </c>
      <c r="H959" s="43" t="str">
        <f t="shared" si="64"/>
        <v/>
      </c>
      <c r="J959" s="49"/>
    </row>
    <row r="960" spans="1:10" s="43" customFormat="1">
      <c r="A960" s="48"/>
      <c r="B960" s="50"/>
      <c r="C960" s="51"/>
      <c r="E960" s="43" t="str">
        <f t="shared" si="65"/>
        <v/>
      </c>
      <c r="F960" s="43" t="str">
        <f t="shared" si="66"/>
        <v/>
      </c>
      <c r="G960" s="43" t="str">
        <f t="shared" si="63"/>
        <v/>
      </c>
      <c r="H960" s="43" t="str">
        <f t="shared" si="64"/>
        <v/>
      </c>
      <c r="J960" s="49"/>
    </row>
    <row r="961" spans="1:10" s="43" customFormat="1">
      <c r="A961" s="48"/>
      <c r="B961" s="50"/>
      <c r="C961" s="51"/>
      <c r="E961" s="43" t="str">
        <f t="shared" si="65"/>
        <v/>
      </c>
      <c r="F961" s="43" t="str">
        <f t="shared" si="66"/>
        <v/>
      </c>
      <c r="G961" s="43" t="str">
        <f t="shared" si="63"/>
        <v/>
      </c>
      <c r="H961" s="43" t="str">
        <f t="shared" si="64"/>
        <v/>
      </c>
      <c r="J961" s="49"/>
    </row>
    <row r="962" spans="1:10" s="43" customFormat="1">
      <c r="A962" s="48"/>
      <c r="B962" s="50"/>
      <c r="C962" s="51"/>
      <c r="E962" s="43" t="str">
        <f t="shared" si="65"/>
        <v/>
      </c>
      <c r="F962" s="43" t="str">
        <f t="shared" si="66"/>
        <v/>
      </c>
      <c r="G962" s="43" t="str">
        <f t="shared" si="63"/>
        <v/>
      </c>
      <c r="H962" s="43" t="str">
        <f t="shared" si="64"/>
        <v/>
      </c>
      <c r="J962" s="49"/>
    </row>
    <row r="963" spans="1:10" s="43" customFormat="1">
      <c r="A963" s="48"/>
      <c r="B963" s="50"/>
      <c r="C963" s="51"/>
      <c r="E963" s="43" t="str">
        <f t="shared" si="65"/>
        <v/>
      </c>
      <c r="F963" s="43" t="str">
        <f t="shared" si="66"/>
        <v/>
      </c>
      <c r="G963" s="43" t="str">
        <f t="shared" si="63"/>
        <v/>
      </c>
      <c r="H963" s="43" t="str">
        <f t="shared" si="64"/>
        <v/>
      </c>
      <c r="J963" s="49"/>
    </row>
    <row r="964" spans="1:10" s="43" customFormat="1">
      <c r="A964" s="48"/>
      <c r="B964" s="50"/>
      <c r="C964" s="51"/>
      <c r="E964" s="43" t="str">
        <f t="shared" si="65"/>
        <v/>
      </c>
      <c r="F964" s="43" t="str">
        <f t="shared" si="66"/>
        <v/>
      </c>
      <c r="G964" s="43" t="str">
        <f t="shared" si="63"/>
        <v/>
      </c>
      <c r="H964" s="43" t="str">
        <f t="shared" si="64"/>
        <v/>
      </c>
      <c r="J964" s="49"/>
    </row>
    <row r="965" spans="1:10" s="43" customFormat="1">
      <c r="A965" s="48"/>
      <c r="B965" s="50"/>
      <c r="C965" s="51"/>
      <c r="E965" s="43" t="str">
        <f t="shared" si="65"/>
        <v/>
      </c>
      <c r="F965" s="43" t="str">
        <f t="shared" si="66"/>
        <v/>
      </c>
      <c r="G965" s="43" t="str">
        <f t="shared" si="63"/>
        <v/>
      </c>
      <c r="H965" s="43" t="str">
        <f t="shared" si="64"/>
        <v/>
      </c>
      <c r="J965" s="49"/>
    </row>
    <row r="966" spans="1:10" s="43" customFormat="1">
      <c r="A966" s="48"/>
      <c r="B966" s="50"/>
      <c r="C966" s="51"/>
      <c r="E966" s="43" t="str">
        <f t="shared" si="65"/>
        <v/>
      </c>
      <c r="F966" s="43" t="str">
        <f t="shared" si="66"/>
        <v/>
      </c>
      <c r="G966" s="43" t="str">
        <f t="shared" si="63"/>
        <v/>
      </c>
      <c r="H966" s="43" t="str">
        <f t="shared" si="64"/>
        <v/>
      </c>
      <c r="J966" s="49"/>
    </row>
    <row r="967" spans="1:10" s="43" customFormat="1">
      <c r="A967" s="48"/>
      <c r="B967" s="50"/>
      <c r="C967" s="51"/>
      <c r="E967" s="43" t="str">
        <f t="shared" si="65"/>
        <v/>
      </c>
      <c r="F967" s="43" t="str">
        <f t="shared" si="66"/>
        <v/>
      </c>
      <c r="G967" s="43" t="str">
        <f t="shared" si="63"/>
        <v/>
      </c>
      <c r="H967" s="43" t="str">
        <f t="shared" si="64"/>
        <v/>
      </c>
      <c r="J967" s="49"/>
    </row>
    <row r="968" spans="1:10" s="43" customFormat="1">
      <c r="A968" s="48"/>
      <c r="B968" s="50"/>
      <c r="C968" s="51"/>
      <c r="E968" s="43" t="str">
        <f t="shared" si="65"/>
        <v/>
      </c>
      <c r="F968" s="43" t="str">
        <f t="shared" si="66"/>
        <v/>
      </c>
      <c r="G968" s="43" t="str">
        <f t="shared" si="63"/>
        <v/>
      </c>
      <c r="H968" s="43" t="str">
        <f t="shared" si="64"/>
        <v/>
      </c>
      <c r="J968" s="49"/>
    </row>
    <row r="969" spans="1:10" s="43" customFormat="1">
      <c r="A969" s="48"/>
      <c r="B969" s="50"/>
      <c r="C969" s="51"/>
      <c r="E969" s="43" t="str">
        <f t="shared" si="65"/>
        <v/>
      </c>
      <c r="F969" s="43" t="str">
        <f t="shared" si="66"/>
        <v/>
      </c>
      <c r="G969" s="43" t="str">
        <f t="shared" si="63"/>
        <v/>
      </c>
      <c r="H969" s="43" t="str">
        <f t="shared" si="64"/>
        <v/>
      </c>
      <c r="J969" s="49"/>
    </row>
    <row r="970" spans="1:10" s="43" customFormat="1">
      <c r="A970" s="48"/>
      <c r="B970" s="50"/>
      <c r="C970" s="51"/>
      <c r="E970" s="43" t="str">
        <f t="shared" si="65"/>
        <v/>
      </c>
      <c r="F970" s="43" t="str">
        <f t="shared" si="66"/>
        <v/>
      </c>
      <c r="G970" s="43" t="str">
        <f t="shared" si="63"/>
        <v/>
      </c>
      <c r="H970" s="43" t="str">
        <f t="shared" si="64"/>
        <v/>
      </c>
      <c r="J970" s="49"/>
    </row>
    <row r="971" spans="1:10" s="43" customFormat="1">
      <c r="A971" s="48"/>
      <c r="B971" s="50"/>
      <c r="C971" s="51"/>
      <c r="E971" s="43" t="str">
        <f t="shared" si="65"/>
        <v/>
      </c>
      <c r="F971" s="43" t="str">
        <f t="shared" si="66"/>
        <v/>
      </c>
      <c r="G971" s="43" t="str">
        <f t="shared" si="63"/>
        <v/>
      </c>
      <c r="H971" s="43" t="str">
        <f t="shared" si="64"/>
        <v/>
      </c>
      <c r="J971" s="49"/>
    </row>
    <row r="972" spans="1:10" s="43" customFormat="1">
      <c r="A972" s="48"/>
      <c r="B972" s="50"/>
      <c r="C972" s="51"/>
      <c r="E972" s="43" t="str">
        <f t="shared" si="65"/>
        <v/>
      </c>
      <c r="F972" s="43" t="str">
        <f t="shared" si="66"/>
        <v/>
      </c>
      <c r="G972" s="43" t="str">
        <f t="shared" si="63"/>
        <v/>
      </c>
      <c r="H972" s="43" t="str">
        <f t="shared" si="64"/>
        <v/>
      </c>
      <c r="J972" s="49"/>
    </row>
    <row r="973" spans="1:10" s="43" customFormat="1">
      <c r="A973" s="48"/>
      <c r="B973" s="50"/>
      <c r="C973" s="51"/>
      <c r="E973" s="43" t="str">
        <f t="shared" si="65"/>
        <v/>
      </c>
      <c r="F973" s="43" t="str">
        <f t="shared" si="66"/>
        <v/>
      </c>
      <c r="G973" s="43" t="str">
        <f t="shared" ref="G973:G1010" si="67">IF(B973&gt;C973,F973,"")</f>
        <v/>
      </c>
      <c r="H973" s="43" t="str">
        <f t="shared" ref="H973:H1010" si="68">IF(B973&lt;C973,F973,"")</f>
        <v/>
      </c>
      <c r="J973" s="49"/>
    </row>
    <row r="974" spans="1:10" s="43" customFormat="1">
      <c r="A974" s="48"/>
      <c r="B974" s="50"/>
      <c r="C974" s="51"/>
      <c r="E974" s="43" t="str">
        <f t="shared" ref="E974:E1012" si="69">IF(AND(COUNT(B974:C974)=2,B974&lt;&gt;C974),ABS(B974-C974),"")</f>
        <v/>
      </c>
      <c r="F974" s="43" t="str">
        <f t="shared" ref="F974:F1012" si="70">IF(ISNUMBER(E974),AVERAGE(RANK(E974, E$13:E$1012, 1), 1+COUNT(E$13:E$1012)-RANK(E974, E$13:E$1012, 0)),"")</f>
        <v/>
      </c>
      <c r="G974" s="43" t="str">
        <f t="shared" si="67"/>
        <v/>
      </c>
      <c r="H974" s="43" t="str">
        <f t="shared" si="68"/>
        <v/>
      </c>
      <c r="J974" s="49"/>
    </row>
    <row r="975" spans="1:10" s="43" customFormat="1">
      <c r="A975" s="48"/>
      <c r="B975" s="50"/>
      <c r="C975" s="51"/>
      <c r="E975" s="43" t="str">
        <f t="shared" si="69"/>
        <v/>
      </c>
      <c r="F975" s="43" t="str">
        <f t="shared" si="70"/>
        <v/>
      </c>
      <c r="G975" s="43" t="str">
        <f t="shared" si="67"/>
        <v/>
      </c>
      <c r="H975" s="43" t="str">
        <f t="shared" si="68"/>
        <v/>
      </c>
      <c r="J975" s="49"/>
    </row>
    <row r="976" spans="1:10" s="43" customFormat="1">
      <c r="A976" s="48"/>
      <c r="B976" s="50"/>
      <c r="C976" s="51"/>
      <c r="E976" s="43" t="str">
        <f t="shared" si="69"/>
        <v/>
      </c>
      <c r="F976" s="43" t="str">
        <f t="shared" si="70"/>
        <v/>
      </c>
      <c r="G976" s="43" t="str">
        <f t="shared" si="67"/>
        <v/>
      </c>
      <c r="H976" s="43" t="str">
        <f t="shared" si="68"/>
        <v/>
      </c>
      <c r="J976" s="49"/>
    </row>
    <row r="977" spans="1:10" s="43" customFormat="1">
      <c r="A977" s="48"/>
      <c r="B977" s="50"/>
      <c r="C977" s="51"/>
      <c r="E977" s="43" t="str">
        <f t="shared" si="69"/>
        <v/>
      </c>
      <c r="F977" s="43" t="str">
        <f t="shared" si="70"/>
        <v/>
      </c>
      <c r="G977" s="43" t="str">
        <f t="shared" si="67"/>
        <v/>
      </c>
      <c r="H977" s="43" t="str">
        <f t="shared" si="68"/>
        <v/>
      </c>
      <c r="J977" s="49"/>
    </row>
    <row r="978" spans="1:10" s="43" customFormat="1">
      <c r="A978" s="48"/>
      <c r="B978" s="50"/>
      <c r="C978" s="51"/>
      <c r="E978" s="43" t="str">
        <f t="shared" si="69"/>
        <v/>
      </c>
      <c r="F978" s="43" t="str">
        <f t="shared" si="70"/>
        <v/>
      </c>
      <c r="G978" s="43" t="str">
        <f t="shared" si="67"/>
        <v/>
      </c>
      <c r="H978" s="43" t="str">
        <f t="shared" si="68"/>
        <v/>
      </c>
      <c r="J978" s="49"/>
    </row>
    <row r="979" spans="1:10" s="43" customFormat="1">
      <c r="A979" s="48"/>
      <c r="B979" s="50"/>
      <c r="C979" s="51"/>
      <c r="E979" s="43" t="str">
        <f t="shared" si="69"/>
        <v/>
      </c>
      <c r="F979" s="43" t="str">
        <f t="shared" si="70"/>
        <v/>
      </c>
      <c r="G979" s="43" t="str">
        <f t="shared" si="67"/>
        <v/>
      </c>
      <c r="H979" s="43" t="str">
        <f t="shared" si="68"/>
        <v/>
      </c>
      <c r="J979" s="49"/>
    </row>
    <row r="980" spans="1:10" s="43" customFormat="1">
      <c r="A980" s="48"/>
      <c r="B980" s="50"/>
      <c r="C980" s="51"/>
      <c r="E980" s="43" t="str">
        <f t="shared" si="69"/>
        <v/>
      </c>
      <c r="F980" s="43" t="str">
        <f t="shared" si="70"/>
        <v/>
      </c>
      <c r="G980" s="43" t="str">
        <f t="shared" si="67"/>
        <v/>
      </c>
      <c r="H980" s="43" t="str">
        <f t="shared" si="68"/>
        <v/>
      </c>
      <c r="J980" s="49"/>
    </row>
    <row r="981" spans="1:10" s="43" customFormat="1">
      <c r="A981" s="48"/>
      <c r="B981" s="50"/>
      <c r="C981" s="51"/>
      <c r="E981" s="43" t="str">
        <f t="shared" si="69"/>
        <v/>
      </c>
      <c r="F981" s="43" t="str">
        <f t="shared" si="70"/>
        <v/>
      </c>
      <c r="G981" s="43" t="str">
        <f t="shared" si="67"/>
        <v/>
      </c>
      <c r="H981" s="43" t="str">
        <f t="shared" si="68"/>
        <v/>
      </c>
      <c r="J981" s="49"/>
    </row>
    <row r="982" spans="1:10" s="43" customFormat="1">
      <c r="A982" s="48"/>
      <c r="B982" s="50"/>
      <c r="C982" s="51"/>
      <c r="E982" s="43" t="str">
        <f t="shared" si="69"/>
        <v/>
      </c>
      <c r="F982" s="43" t="str">
        <f t="shared" si="70"/>
        <v/>
      </c>
      <c r="G982" s="43" t="str">
        <f t="shared" si="67"/>
        <v/>
      </c>
      <c r="H982" s="43" t="str">
        <f t="shared" si="68"/>
        <v/>
      </c>
      <c r="J982" s="49"/>
    </row>
    <row r="983" spans="1:10" s="43" customFormat="1">
      <c r="A983" s="48"/>
      <c r="B983" s="50"/>
      <c r="C983" s="51"/>
      <c r="E983" s="43" t="str">
        <f t="shared" si="69"/>
        <v/>
      </c>
      <c r="F983" s="43" t="str">
        <f t="shared" si="70"/>
        <v/>
      </c>
      <c r="G983" s="43" t="str">
        <f t="shared" si="67"/>
        <v/>
      </c>
      <c r="H983" s="43" t="str">
        <f t="shared" si="68"/>
        <v/>
      </c>
      <c r="J983" s="49"/>
    </row>
    <row r="984" spans="1:10" s="43" customFormat="1">
      <c r="A984" s="48"/>
      <c r="B984" s="50"/>
      <c r="C984" s="51"/>
      <c r="E984" s="43" t="str">
        <f t="shared" si="69"/>
        <v/>
      </c>
      <c r="F984" s="43" t="str">
        <f t="shared" si="70"/>
        <v/>
      </c>
      <c r="G984" s="43" t="str">
        <f t="shared" si="67"/>
        <v/>
      </c>
      <c r="H984" s="43" t="str">
        <f t="shared" si="68"/>
        <v/>
      </c>
      <c r="J984" s="49"/>
    </row>
    <row r="985" spans="1:10" s="43" customFormat="1">
      <c r="A985" s="48"/>
      <c r="B985" s="50"/>
      <c r="C985" s="51"/>
      <c r="E985" s="43" t="str">
        <f t="shared" si="69"/>
        <v/>
      </c>
      <c r="F985" s="43" t="str">
        <f t="shared" si="70"/>
        <v/>
      </c>
      <c r="G985" s="43" t="str">
        <f t="shared" si="67"/>
        <v/>
      </c>
      <c r="H985" s="43" t="str">
        <f t="shared" si="68"/>
        <v/>
      </c>
      <c r="J985" s="49"/>
    </row>
    <row r="986" spans="1:10" s="43" customFormat="1">
      <c r="A986" s="48"/>
      <c r="B986" s="50"/>
      <c r="C986" s="51"/>
      <c r="E986" s="43" t="str">
        <f t="shared" si="69"/>
        <v/>
      </c>
      <c r="F986" s="43" t="str">
        <f t="shared" si="70"/>
        <v/>
      </c>
      <c r="G986" s="43" t="str">
        <f t="shared" si="67"/>
        <v/>
      </c>
      <c r="H986" s="43" t="str">
        <f t="shared" si="68"/>
        <v/>
      </c>
      <c r="J986" s="49"/>
    </row>
    <row r="987" spans="1:10" s="43" customFormat="1">
      <c r="A987" s="48"/>
      <c r="B987" s="50"/>
      <c r="C987" s="51"/>
      <c r="E987" s="43" t="str">
        <f t="shared" si="69"/>
        <v/>
      </c>
      <c r="F987" s="43" t="str">
        <f t="shared" si="70"/>
        <v/>
      </c>
      <c r="G987" s="43" t="str">
        <f t="shared" si="67"/>
        <v/>
      </c>
      <c r="H987" s="43" t="str">
        <f t="shared" si="68"/>
        <v/>
      </c>
      <c r="J987" s="49"/>
    </row>
    <row r="988" spans="1:10" s="43" customFormat="1">
      <c r="A988" s="48"/>
      <c r="B988" s="50"/>
      <c r="C988" s="51"/>
      <c r="E988" s="43" t="str">
        <f t="shared" si="69"/>
        <v/>
      </c>
      <c r="F988" s="43" t="str">
        <f t="shared" si="70"/>
        <v/>
      </c>
      <c r="G988" s="43" t="str">
        <f t="shared" si="67"/>
        <v/>
      </c>
      <c r="H988" s="43" t="str">
        <f t="shared" si="68"/>
        <v/>
      </c>
      <c r="J988" s="49"/>
    </row>
    <row r="989" spans="1:10" s="43" customFormat="1">
      <c r="A989" s="48"/>
      <c r="B989" s="50"/>
      <c r="C989" s="51"/>
      <c r="E989" s="43" t="str">
        <f t="shared" si="69"/>
        <v/>
      </c>
      <c r="F989" s="43" t="str">
        <f t="shared" si="70"/>
        <v/>
      </c>
      <c r="G989" s="43" t="str">
        <f t="shared" si="67"/>
        <v/>
      </c>
      <c r="H989" s="43" t="str">
        <f t="shared" si="68"/>
        <v/>
      </c>
      <c r="J989" s="49"/>
    </row>
    <row r="990" spans="1:10" s="43" customFormat="1">
      <c r="A990" s="48"/>
      <c r="B990" s="50"/>
      <c r="C990" s="51"/>
      <c r="E990" s="43" t="str">
        <f t="shared" si="69"/>
        <v/>
      </c>
      <c r="F990" s="43" t="str">
        <f t="shared" si="70"/>
        <v/>
      </c>
      <c r="G990" s="43" t="str">
        <f t="shared" si="67"/>
        <v/>
      </c>
      <c r="H990" s="43" t="str">
        <f t="shared" si="68"/>
        <v/>
      </c>
      <c r="J990" s="49"/>
    </row>
    <row r="991" spans="1:10" s="43" customFormat="1">
      <c r="A991" s="48"/>
      <c r="B991" s="50"/>
      <c r="C991" s="51"/>
      <c r="E991" s="43" t="str">
        <f t="shared" si="69"/>
        <v/>
      </c>
      <c r="F991" s="43" t="str">
        <f t="shared" si="70"/>
        <v/>
      </c>
      <c r="G991" s="43" t="str">
        <f t="shared" si="67"/>
        <v/>
      </c>
      <c r="H991" s="43" t="str">
        <f t="shared" si="68"/>
        <v/>
      </c>
      <c r="J991" s="49"/>
    </row>
    <row r="992" spans="1:10" s="43" customFormat="1">
      <c r="A992" s="48"/>
      <c r="B992" s="50"/>
      <c r="C992" s="51"/>
      <c r="E992" s="43" t="str">
        <f t="shared" si="69"/>
        <v/>
      </c>
      <c r="F992" s="43" t="str">
        <f t="shared" si="70"/>
        <v/>
      </c>
      <c r="G992" s="43" t="str">
        <f t="shared" si="67"/>
        <v/>
      </c>
      <c r="H992" s="43" t="str">
        <f t="shared" si="68"/>
        <v/>
      </c>
      <c r="J992" s="49"/>
    </row>
    <row r="993" spans="1:10" s="43" customFormat="1">
      <c r="A993" s="48"/>
      <c r="B993" s="50"/>
      <c r="C993" s="51"/>
      <c r="E993" s="43" t="str">
        <f t="shared" si="69"/>
        <v/>
      </c>
      <c r="F993" s="43" t="str">
        <f t="shared" si="70"/>
        <v/>
      </c>
      <c r="G993" s="43" t="str">
        <f t="shared" si="67"/>
        <v/>
      </c>
      <c r="H993" s="43" t="str">
        <f t="shared" si="68"/>
        <v/>
      </c>
      <c r="J993" s="49"/>
    </row>
    <row r="994" spans="1:10" s="43" customFormat="1">
      <c r="A994" s="48"/>
      <c r="B994" s="50"/>
      <c r="C994" s="51"/>
      <c r="E994" s="43" t="str">
        <f t="shared" si="69"/>
        <v/>
      </c>
      <c r="F994" s="43" t="str">
        <f t="shared" si="70"/>
        <v/>
      </c>
      <c r="G994" s="43" t="str">
        <f t="shared" si="67"/>
        <v/>
      </c>
      <c r="H994" s="43" t="str">
        <f t="shared" si="68"/>
        <v/>
      </c>
      <c r="J994" s="49"/>
    </row>
    <row r="995" spans="1:10" s="43" customFormat="1">
      <c r="A995" s="48"/>
      <c r="B995" s="50"/>
      <c r="C995" s="51"/>
      <c r="E995" s="43" t="str">
        <f t="shared" si="69"/>
        <v/>
      </c>
      <c r="F995" s="43" t="str">
        <f t="shared" si="70"/>
        <v/>
      </c>
      <c r="G995" s="43" t="str">
        <f t="shared" si="67"/>
        <v/>
      </c>
      <c r="H995" s="43" t="str">
        <f t="shared" si="68"/>
        <v/>
      </c>
      <c r="J995" s="49"/>
    </row>
    <row r="996" spans="1:10" s="43" customFormat="1">
      <c r="A996" s="48"/>
      <c r="B996" s="50"/>
      <c r="C996" s="51"/>
      <c r="E996" s="43" t="str">
        <f t="shared" si="69"/>
        <v/>
      </c>
      <c r="F996" s="43" t="str">
        <f t="shared" si="70"/>
        <v/>
      </c>
      <c r="G996" s="43" t="str">
        <f t="shared" si="67"/>
        <v/>
      </c>
      <c r="H996" s="43" t="str">
        <f t="shared" si="68"/>
        <v/>
      </c>
      <c r="J996" s="49"/>
    </row>
    <row r="997" spans="1:10" s="43" customFormat="1">
      <c r="A997" s="48"/>
      <c r="B997" s="50"/>
      <c r="C997" s="51"/>
      <c r="E997" s="43" t="str">
        <f t="shared" si="69"/>
        <v/>
      </c>
      <c r="F997" s="43" t="str">
        <f t="shared" si="70"/>
        <v/>
      </c>
      <c r="G997" s="43" t="str">
        <f t="shared" si="67"/>
        <v/>
      </c>
      <c r="H997" s="43" t="str">
        <f t="shared" si="68"/>
        <v/>
      </c>
      <c r="J997" s="49"/>
    </row>
    <row r="998" spans="1:10" s="43" customFormat="1">
      <c r="A998" s="48"/>
      <c r="B998" s="50"/>
      <c r="C998" s="51"/>
      <c r="E998" s="43" t="str">
        <f t="shared" si="69"/>
        <v/>
      </c>
      <c r="F998" s="43" t="str">
        <f t="shared" si="70"/>
        <v/>
      </c>
      <c r="G998" s="43" t="str">
        <f t="shared" si="67"/>
        <v/>
      </c>
      <c r="H998" s="43" t="str">
        <f t="shared" si="68"/>
        <v/>
      </c>
      <c r="J998" s="49"/>
    </row>
    <row r="999" spans="1:10" s="43" customFormat="1">
      <c r="A999" s="48"/>
      <c r="B999" s="50"/>
      <c r="C999" s="51"/>
      <c r="E999" s="43" t="str">
        <f t="shared" si="69"/>
        <v/>
      </c>
      <c r="F999" s="43" t="str">
        <f t="shared" si="70"/>
        <v/>
      </c>
      <c r="G999" s="43" t="str">
        <f t="shared" si="67"/>
        <v/>
      </c>
      <c r="H999" s="43" t="str">
        <f t="shared" si="68"/>
        <v/>
      </c>
      <c r="J999" s="49"/>
    </row>
    <row r="1000" spans="1:10" s="43" customFormat="1">
      <c r="A1000" s="48"/>
      <c r="B1000" s="50"/>
      <c r="C1000" s="51"/>
      <c r="E1000" s="43" t="str">
        <f t="shared" si="69"/>
        <v/>
      </c>
      <c r="F1000" s="43" t="str">
        <f t="shared" si="70"/>
        <v/>
      </c>
      <c r="G1000" s="43" t="str">
        <f t="shared" si="67"/>
        <v/>
      </c>
      <c r="H1000" s="43" t="str">
        <f t="shared" si="68"/>
        <v/>
      </c>
      <c r="J1000" s="49"/>
    </row>
    <row r="1001" spans="1:10" s="43" customFormat="1">
      <c r="A1001" s="48"/>
      <c r="B1001" s="50"/>
      <c r="C1001" s="51"/>
      <c r="E1001" s="43" t="str">
        <f t="shared" si="69"/>
        <v/>
      </c>
      <c r="F1001" s="43" t="str">
        <f t="shared" si="70"/>
        <v/>
      </c>
      <c r="G1001" s="43" t="str">
        <f t="shared" si="67"/>
        <v/>
      </c>
      <c r="H1001" s="43" t="str">
        <f t="shared" si="68"/>
        <v/>
      </c>
      <c r="J1001" s="49"/>
    </row>
    <row r="1002" spans="1:10" s="43" customFormat="1">
      <c r="A1002" s="48"/>
      <c r="B1002" s="50"/>
      <c r="C1002" s="51"/>
      <c r="E1002" s="43" t="str">
        <f t="shared" si="69"/>
        <v/>
      </c>
      <c r="F1002" s="43" t="str">
        <f t="shared" si="70"/>
        <v/>
      </c>
      <c r="G1002" s="43" t="str">
        <f t="shared" si="67"/>
        <v/>
      </c>
      <c r="H1002" s="43" t="str">
        <f t="shared" si="68"/>
        <v/>
      </c>
      <c r="J1002" s="49"/>
    </row>
    <row r="1003" spans="1:10" s="43" customFormat="1">
      <c r="A1003" s="48"/>
      <c r="B1003" s="50"/>
      <c r="C1003" s="51"/>
      <c r="E1003" s="43" t="str">
        <f t="shared" si="69"/>
        <v/>
      </c>
      <c r="F1003" s="43" t="str">
        <f t="shared" si="70"/>
        <v/>
      </c>
      <c r="G1003" s="43" t="str">
        <f t="shared" si="67"/>
        <v/>
      </c>
      <c r="H1003" s="43" t="str">
        <f t="shared" si="68"/>
        <v/>
      </c>
      <c r="J1003" s="49"/>
    </row>
    <row r="1004" spans="1:10" s="43" customFormat="1">
      <c r="A1004" s="48"/>
      <c r="B1004" s="50"/>
      <c r="C1004" s="51"/>
      <c r="E1004" s="43" t="str">
        <f t="shared" si="69"/>
        <v/>
      </c>
      <c r="F1004" s="43" t="str">
        <f t="shared" si="70"/>
        <v/>
      </c>
      <c r="G1004" s="43" t="str">
        <f t="shared" si="67"/>
        <v/>
      </c>
      <c r="H1004" s="43" t="str">
        <f t="shared" si="68"/>
        <v/>
      </c>
      <c r="J1004" s="49"/>
    </row>
    <row r="1005" spans="1:10" s="43" customFormat="1">
      <c r="A1005" s="48"/>
      <c r="B1005" s="50"/>
      <c r="C1005" s="51"/>
      <c r="E1005" s="43" t="str">
        <f t="shared" si="69"/>
        <v/>
      </c>
      <c r="F1005" s="43" t="str">
        <f t="shared" si="70"/>
        <v/>
      </c>
      <c r="G1005" s="43" t="str">
        <f t="shared" si="67"/>
        <v/>
      </c>
      <c r="H1005" s="43" t="str">
        <f t="shared" si="68"/>
        <v/>
      </c>
      <c r="J1005" s="49"/>
    </row>
    <row r="1006" spans="1:10" s="43" customFormat="1">
      <c r="A1006" s="48"/>
      <c r="B1006" s="50"/>
      <c r="C1006" s="51"/>
      <c r="E1006" s="43" t="str">
        <f t="shared" si="69"/>
        <v/>
      </c>
      <c r="F1006" s="43" t="str">
        <f t="shared" si="70"/>
        <v/>
      </c>
      <c r="G1006" s="43" t="str">
        <f t="shared" si="67"/>
        <v/>
      </c>
      <c r="H1006" s="43" t="str">
        <f t="shared" si="68"/>
        <v/>
      </c>
      <c r="J1006" s="49"/>
    </row>
    <row r="1007" spans="1:10" s="43" customFormat="1">
      <c r="A1007" s="48"/>
      <c r="B1007" s="50"/>
      <c r="C1007" s="51"/>
      <c r="E1007" s="43" t="str">
        <f t="shared" si="69"/>
        <v/>
      </c>
      <c r="F1007" s="43" t="str">
        <f t="shared" si="70"/>
        <v/>
      </c>
      <c r="G1007" s="43" t="str">
        <f t="shared" si="67"/>
        <v/>
      </c>
      <c r="H1007" s="43" t="str">
        <f t="shared" si="68"/>
        <v/>
      </c>
      <c r="J1007" s="49"/>
    </row>
    <row r="1008" spans="1:10" s="43" customFormat="1">
      <c r="A1008" s="48"/>
      <c r="B1008" s="50"/>
      <c r="C1008" s="51"/>
      <c r="E1008" s="43" t="str">
        <f t="shared" si="69"/>
        <v/>
      </c>
      <c r="F1008" s="43" t="str">
        <f t="shared" si="70"/>
        <v/>
      </c>
      <c r="G1008" s="43" t="str">
        <f t="shared" si="67"/>
        <v/>
      </c>
      <c r="H1008" s="43" t="str">
        <f t="shared" si="68"/>
        <v/>
      </c>
      <c r="J1008" s="49"/>
    </row>
    <row r="1009" spans="1:10" s="43" customFormat="1">
      <c r="A1009" s="48"/>
      <c r="B1009" s="50"/>
      <c r="C1009" s="51"/>
      <c r="E1009" s="43" t="str">
        <f t="shared" si="69"/>
        <v/>
      </c>
      <c r="F1009" s="43" t="str">
        <f t="shared" si="70"/>
        <v/>
      </c>
      <c r="G1009" s="43" t="str">
        <f t="shared" si="67"/>
        <v/>
      </c>
      <c r="H1009" s="43" t="str">
        <f t="shared" si="68"/>
        <v/>
      </c>
      <c r="J1009" s="49"/>
    </row>
    <row r="1010" spans="1:10" s="43" customFormat="1">
      <c r="A1010" s="48"/>
      <c r="B1010" s="50"/>
      <c r="C1010" s="51"/>
      <c r="E1010" s="43" t="str">
        <f t="shared" si="69"/>
        <v/>
      </c>
      <c r="F1010" s="43" t="str">
        <f t="shared" si="70"/>
        <v/>
      </c>
      <c r="G1010" s="43" t="str">
        <f t="shared" si="67"/>
        <v/>
      </c>
      <c r="H1010" s="43" t="str">
        <f t="shared" si="68"/>
        <v/>
      </c>
      <c r="J1010" s="49"/>
    </row>
    <row r="1011" spans="1:10" s="43" customFormat="1">
      <c r="A1011" s="48"/>
      <c r="B1011" s="50"/>
      <c r="C1011" s="51"/>
      <c r="E1011" s="43" t="str">
        <f t="shared" si="69"/>
        <v/>
      </c>
      <c r="F1011" s="43" t="str">
        <f t="shared" si="70"/>
        <v/>
      </c>
      <c r="J1011" s="49"/>
    </row>
    <row r="1012" spans="1:10" s="43" customFormat="1">
      <c r="A1012" s="48"/>
      <c r="B1012" s="52"/>
      <c r="C1012" s="53"/>
      <c r="E1012" s="43" t="str">
        <f t="shared" si="69"/>
        <v/>
      </c>
      <c r="F1012" s="43" t="str">
        <f t="shared" si="70"/>
        <v/>
      </c>
      <c r="J1012" s="49"/>
    </row>
  </sheetData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"/>
  <sheetViews>
    <sheetView workbookViewId="0"/>
  </sheetViews>
  <sheetFormatPr defaultRowHeight="12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Charts</vt:lpstr>
      </vt:variant>
      <vt:variant>
        <vt:i4>5</vt:i4>
      </vt:variant>
    </vt:vector>
  </HeadingPairs>
  <TitlesOfParts>
    <vt:vector size="14" baseType="lpstr">
      <vt:lpstr>Instructions</vt:lpstr>
      <vt:lpstr>Data</vt:lpstr>
      <vt:lpstr>Descriptives- Main</vt:lpstr>
      <vt:lpstr>Descriptives - Before</vt:lpstr>
      <vt:lpstr>Descriptives - After</vt:lpstr>
      <vt:lpstr>Descriptives - Change</vt:lpstr>
      <vt:lpstr>Sheet2</vt:lpstr>
      <vt:lpstr>Signed ranks test</vt:lpstr>
      <vt:lpstr>Sheet1</vt:lpstr>
      <vt:lpstr>Mean ratings - Before</vt:lpstr>
      <vt:lpstr>Mean ratings - After</vt:lpstr>
      <vt:lpstr>Mean ratings - Change</vt:lpstr>
      <vt:lpstr>WEMWBS scores</vt:lpstr>
      <vt:lpstr>Low mod high chart</vt:lpstr>
    </vt:vector>
  </TitlesOfParts>
  <Company>NEF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 thompson</dc:creator>
  <cp:lastModifiedBy>Neha Shah</cp:lastModifiedBy>
  <dcterms:created xsi:type="dcterms:W3CDTF">2009-01-28T10:39:11Z</dcterms:created>
  <dcterms:modified xsi:type="dcterms:W3CDTF">2018-02-07T16:47:21Z</dcterms:modified>
</cp:coreProperties>
</file>