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https://livewarwickac.sharepoint.com/sites/StudentFundingOutreach736/Shared Documents/NSMW/2025/Budget Template Compertition/Enteries/Winners/"/>
    </mc:Choice>
  </mc:AlternateContent>
  <xr:revisionPtr revIDLastSave="114" documentId="8_{FB8CCDAA-6DE0-49A5-9653-89EAC4404E61}" xr6:coauthVersionLast="47" xr6:coauthVersionMax="47" xr10:uidLastSave="{93F7DF73-90DF-4061-BAFA-30DB620E1C41}"/>
  <bookViews>
    <workbookView xWindow="-120" yWindow="-120" windowWidth="29040" windowHeight="15840" tabRatio="500" activeTab="1" xr2:uid="{00000000-000D-0000-FFFF-FFFF00000000}"/>
  </bookViews>
  <sheets>
    <sheet name="README (Documentation)" sheetId="1" r:id="rId1"/>
    <sheet name="AY2024-2025 - Plan"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C23" i="2" l="1"/>
  <c r="D22" i="2"/>
  <c r="I6" i="2"/>
  <c r="I23" i="2"/>
  <c r="I22" i="2"/>
  <c r="C38" i="2"/>
  <c r="A33" i="2"/>
  <c r="A28" i="2"/>
  <c r="A26" i="2"/>
  <c r="N23" i="2"/>
  <c r="M23" i="2"/>
  <c r="L23" i="2"/>
  <c r="K23" i="2"/>
  <c r="J23" i="2"/>
  <c r="H23" i="2"/>
  <c r="G23" i="2"/>
  <c r="F23" i="2"/>
  <c r="E23" i="2"/>
  <c r="D23" i="2"/>
  <c r="N22" i="2"/>
  <c r="M22" i="2"/>
  <c r="L22" i="2"/>
  <c r="K22" i="2"/>
  <c r="J22" i="2"/>
  <c r="H22" i="2"/>
  <c r="G22" i="2"/>
  <c r="F22" i="2"/>
  <c r="E22" i="2"/>
  <c r="C22" i="2"/>
  <c r="N21" i="2"/>
  <c r="M21" i="2"/>
  <c r="L21" i="2"/>
  <c r="K21" i="2"/>
  <c r="J21" i="2"/>
  <c r="I21" i="2"/>
  <c r="H21" i="2"/>
  <c r="G21" i="2"/>
  <c r="F21" i="2"/>
  <c r="E21" i="2"/>
  <c r="D21" i="2"/>
  <c r="C21" i="2"/>
  <c r="N20" i="2"/>
  <c r="M20" i="2"/>
  <c r="L20" i="2"/>
  <c r="K20" i="2"/>
  <c r="J20" i="2"/>
  <c r="I20" i="2"/>
  <c r="H20" i="2"/>
  <c r="G20" i="2"/>
  <c r="F20" i="2"/>
  <c r="E20" i="2"/>
  <c r="D20" i="2"/>
  <c r="N14" i="2"/>
  <c r="M14" i="2"/>
  <c r="L14" i="2"/>
  <c r="K14" i="2"/>
  <c r="J14" i="2"/>
  <c r="I14" i="2"/>
  <c r="H14" i="2"/>
  <c r="G14" i="2"/>
  <c r="F14" i="2"/>
  <c r="E14" i="2"/>
  <c r="D14" i="2"/>
  <c r="C14" i="2"/>
  <c r="N13" i="2"/>
  <c r="M13" i="2"/>
  <c r="L13" i="2"/>
  <c r="K13" i="2"/>
  <c r="J13" i="2"/>
  <c r="I13" i="2"/>
  <c r="H13" i="2"/>
  <c r="G13" i="2"/>
  <c r="F13" i="2"/>
  <c r="E13" i="2"/>
  <c r="D13" i="2"/>
  <c r="C13" i="2"/>
  <c r="A13" i="2"/>
  <c r="N12" i="2"/>
  <c r="I12" i="2"/>
  <c r="H12" i="2"/>
  <c r="G12" i="2"/>
  <c r="E12" i="2"/>
  <c r="D12" i="2"/>
  <c r="C12" i="2"/>
  <c r="N11" i="2"/>
  <c r="M11" i="2"/>
  <c r="L11" i="2"/>
  <c r="K11" i="2"/>
  <c r="J11" i="2"/>
  <c r="I11" i="2"/>
  <c r="H11" i="2"/>
  <c r="G11" i="2"/>
  <c r="F11" i="2"/>
  <c r="E11" i="2"/>
  <c r="D11" i="2"/>
  <c r="C11" i="2"/>
  <c r="N10" i="2"/>
  <c r="M10" i="2"/>
  <c r="L10" i="2"/>
  <c r="K10" i="2"/>
  <c r="J10" i="2"/>
  <c r="I10" i="2"/>
  <c r="H10" i="2"/>
  <c r="G10" i="2"/>
  <c r="F10" i="2"/>
  <c r="E10" i="2"/>
  <c r="D10" i="2"/>
  <c r="C10" i="2"/>
  <c r="N9" i="2"/>
  <c r="M9" i="2"/>
  <c r="L9" i="2"/>
  <c r="K9" i="2"/>
  <c r="J9" i="2"/>
  <c r="I9" i="2"/>
  <c r="H9" i="2"/>
  <c r="G9" i="2"/>
  <c r="F9" i="2"/>
  <c r="E9" i="2"/>
  <c r="D9" i="2"/>
  <c r="C9" i="2"/>
  <c r="N8" i="2"/>
  <c r="M8" i="2"/>
  <c r="L8" i="2"/>
  <c r="K8" i="2"/>
  <c r="J8" i="2"/>
  <c r="I8" i="2"/>
  <c r="H8" i="2"/>
  <c r="G8" i="2"/>
  <c r="F8" i="2"/>
  <c r="E8" i="2"/>
  <c r="D8" i="2"/>
  <c r="N7" i="2"/>
  <c r="M7" i="2"/>
  <c r="L7" i="2"/>
  <c r="K7" i="2"/>
  <c r="J7" i="2"/>
  <c r="I7" i="2"/>
  <c r="H7" i="2"/>
  <c r="G7" i="2"/>
  <c r="F7" i="2"/>
  <c r="E7" i="2"/>
  <c r="D7" i="2"/>
  <c r="C7" i="2"/>
  <c r="N6" i="2"/>
  <c r="N18" i="2" s="1"/>
  <c r="M6" i="2"/>
  <c r="M18" i="2" s="1"/>
  <c r="L6" i="2"/>
  <c r="L18" i="2" s="1"/>
  <c r="K6" i="2"/>
  <c r="K18" i="2" s="1"/>
  <c r="J6" i="2"/>
  <c r="J18" i="2" s="1"/>
  <c r="I18" i="2"/>
  <c r="H6" i="2"/>
  <c r="H18" i="2" s="1"/>
  <c r="G6" i="2"/>
  <c r="G18" i="2" s="1"/>
  <c r="F6" i="2"/>
  <c r="F18" i="2" s="1"/>
  <c r="E6" i="2"/>
  <c r="E18" i="2" s="1"/>
  <c r="D6" i="2"/>
  <c r="D18" i="2" s="1"/>
  <c r="C18" i="2"/>
  <c r="C29" i="2" s="1"/>
  <c r="N5" i="2"/>
  <c r="M5" i="2"/>
  <c r="L5" i="2"/>
  <c r="K5" i="2"/>
  <c r="J5" i="2"/>
  <c r="I5" i="2"/>
  <c r="H5" i="2"/>
  <c r="G5" i="2"/>
  <c r="F5" i="2"/>
  <c r="E5" i="2"/>
  <c r="D5" i="2"/>
  <c r="C5" i="2"/>
  <c r="N4" i="2"/>
  <c r="M4" i="2"/>
  <c r="L4" i="2"/>
  <c r="K4" i="2"/>
  <c r="J4" i="2"/>
  <c r="I4" i="2"/>
  <c r="H4" i="2"/>
  <c r="G4" i="2"/>
  <c r="F4" i="2"/>
  <c r="E4" i="2"/>
  <c r="D4" i="2"/>
  <c r="C4" i="2"/>
  <c r="A4" i="2"/>
  <c r="N3" i="2"/>
  <c r="M3" i="2"/>
  <c r="L3" i="2"/>
  <c r="K3" i="2"/>
  <c r="J3" i="2"/>
  <c r="I3" i="2"/>
  <c r="H3" i="2"/>
  <c r="G3" i="2"/>
  <c r="F3" i="2"/>
  <c r="E3" i="2"/>
  <c r="D3" i="2"/>
  <c r="C3" i="2"/>
  <c r="C17" i="2" l="1"/>
  <c r="C33" i="2" s="1"/>
  <c r="C16" i="2"/>
  <c r="D17" i="2"/>
  <c r="D16" i="2"/>
  <c r="E17" i="2"/>
  <c r="E16" i="2"/>
  <c r="F17" i="2"/>
  <c r="F16" i="2"/>
  <c r="G17" i="2"/>
  <c r="G16" i="2"/>
  <c r="H17" i="2"/>
  <c r="H16" i="2"/>
  <c r="I17" i="2"/>
  <c r="I16" i="2"/>
  <c r="J17" i="2"/>
  <c r="J16" i="2"/>
  <c r="K17" i="2"/>
  <c r="K16" i="2"/>
  <c r="L17" i="2"/>
  <c r="L16" i="2"/>
  <c r="M17" i="2"/>
  <c r="M16" i="2"/>
  <c r="N17" i="2"/>
  <c r="N16" i="2"/>
  <c r="C36" i="2"/>
  <c r="C34" i="2"/>
  <c r="C27" i="2"/>
  <c r="D36" i="2"/>
  <c r="D35" i="2"/>
  <c r="D34" i="2"/>
  <c r="D33" i="2"/>
  <c r="D29" i="2"/>
  <c r="D28" i="2"/>
  <c r="D27" i="2"/>
  <c r="D26" i="2"/>
  <c r="E36" i="2"/>
  <c r="E35" i="2"/>
  <c r="E34" i="2"/>
  <c r="E33" i="2"/>
  <c r="E29" i="2"/>
  <c r="E28" i="2"/>
  <c r="E27" i="2"/>
  <c r="E26" i="2"/>
  <c r="F36" i="2"/>
  <c r="F35" i="2"/>
  <c r="F34" i="2"/>
  <c r="F33" i="2"/>
  <c r="F29" i="2"/>
  <c r="F28" i="2"/>
  <c r="F27" i="2"/>
  <c r="F26" i="2"/>
  <c r="G36" i="2"/>
  <c r="G35" i="2"/>
  <c r="G34" i="2"/>
  <c r="G33" i="2"/>
  <c r="G29" i="2"/>
  <c r="G28" i="2"/>
  <c r="G27" i="2"/>
  <c r="G26" i="2"/>
  <c r="H36" i="2"/>
  <c r="H35" i="2"/>
  <c r="H34" i="2"/>
  <c r="H33" i="2"/>
  <c r="H29" i="2"/>
  <c r="H28" i="2"/>
  <c r="H27" i="2"/>
  <c r="H26" i="2"/>
  <c r="I36" i="2"/>
  <c r="I35" i="2"/>
  <c r="I34" i="2"/>
  <c r="I33" i="2"/>
  <c r="I29" i="2"/>
  <c r="I28" i="2"/>
  <c r="I27" i="2"/>
  <c r="I26" i="2"/>
  <c r="J36" i="2"/>
  <c r="J35" i="2"/>
  <c r="J34" i="2"/>
  <c r="J33" i="2"/>
  <c r="J29" i="2"/>
  <c r="J28" i="2"/>
  <c r="J27" i="2"/>
  <c r="J26" i="2"/>
  <c r="K36" i="2"/>
  <c r="K35" i="2"/>
  <c r="K34" i="2"/>
  <c r="K33" i="2"/>
  <c r="K29" i="2"/>
  <c r="K28" i="2"/>
  <c r="K27" i="2"/>
  <c r="K26" i="2"/>
  <c r="L36" i="2"/>
  <c r="L35" i="2"/>
  <c r="L34" i="2"/>
  <c r="L33" i="2"/>
  <c r="L29" i="2"/>
  <c r="L28" i="2"/>
  <c r="L27" i="2"/>
  <c r="L26" i="2"/>
  <c r="M36" i="2"/>
  <c r="M35" i="2"/>
  <c r="M34" i="2"/>
  <c r="M33" i="2"/>
  <c r="M29" i="2"/>
  <c r="M28" i="2"/>
  <c r="M27" i="2"/>
  <c r="M26" i="2"/>
  <c r="N36" i="2"/>
  <c r="N35" i="2"/>
  <c r="N34" i="2"/>
  <c r="N33" i="2"/>
  <c r="N29" i="2"/>
  <c r="N28" i="2"/>
  <c r="N27" i="2"/>
  <c r="N26" i="2"/>
  <c r="C24" i="2"/>
  <c r="D24" i="2" s="1"/>
  <c r="E24" i="2" s="1"/>
  <c r="F24" i="2" s="1"/>
  <c r="G24" i="2" s="1"/>
  <c r="H24" i="2" s="1"/>
  <c r="I24" i="2" s="1"/>
  <c r="J24" i="2" s="1"/>
  <c r="K24" i="2" s="1"/>
  <c r="L24" i="2" s="1"/>
  <c r="M24" i="2" s="1"/>
  <c r="N24" i="2" s="1"/>
  <c r="C26" i="2" l="1"/>
  <c r="C28" i="2"/>
  <c r="C35" i="2"/>
</calcChain>
</file>

<file path=xl/sharedStrings.xml><?xml version="1.0" encoding="utf-8"?>
<sst xmlns="http://schemas.openxmlformats.org/spreadsheetml/2006/main" count="40" uniqueCount="34">
  <si>
    <t>2024/2025 Academic Year</t>
  </si>
  <si>
    <t>☀️Summer☀️</t>
  </si>
  <si>
    <t>Rent</t>
  </si>
  <si>
    <t>House bills</t>
  </si>
  <si>
    <t>Groceries</t>
  </si>
  <si>
    <t>Eating out</t>
  </si>
  <si>
    <t>Transport</t>
  </si>
  <si>
    <t>Social</t>
  </si>
  <si>
    <t>Phone</t>
  </si>
  <si>
    <t>Health</t>
  </si>
  <si>
    <t>Others</t>
  </si>
  <si>
    <t>Coursework</t>
  </si>
  <si>
    <t>Tuition</t>
  </si>
  <si>
    <t>Monthly costs</t>
  </si>
  <si>
    <t>Monthly living costs</t>
  </si>
  <si>
    <t>MLC (rent excluded)</t>
  </si>
  <si>
    <t>Income</t>
  </si>
  <si>
    <t>Regular</t>
  </si>
  <si>
    <t>Irregular</t>
  </si>
  <si>
    <t>Savings</t>
  </si>
  <si>
    <t>Drawn</t>
  </si>
  <si>
    <t>Deposited</t>
  </si>
  <si>
    <t>Available</t>
  </si>
  <si>
    <t>Bottom line:</t>
  </si>
  <si>
    <t>Rent incl.</t>
  </si>
  <si>
    <t>Rent excl.</t>
  </si>
  <si>
    <t>Current month</t>
  </si>
  <si>
    <t>DOCUMENTATION</t>
  </si>
  <si>
    <t>The column for the current month is highlighted by a silver background for ease of use. You can turn this off by going to C38 and deleting the data there.</t>
  </si>
  <si>
    <t>The cells in the bottom line box are programmed to turn red or black depending on the value so you know right away how you did that month. If the value is negative, it'll be red. If the value is positive, it'll be black.</t>
  </si>
  <si>
    <t>Similarly, the row for available savings will be coloured according to the value. The difference is that it'll be coloured relative to the other cells in the row. This means that the cell with the smallest value will be coloured the lightest green while the one with the highest value will be coloured the darkest green.</t>
  </si>
  <si>
    <t>The sheet won't look very good in dark mode since it wasn't designed with that in mind, so be sure to use light mode.</t>
  </si>
  <si>
    <t>The categories for spending is based on the Save the Student living cost survery, which can be found here, https://www.savethestudent.org/money/student-budgeting/what-do-students-spend-their-money-on.html</t>
  </si>
  <si>
    <t>TIP: instead of manually calculating every time you enter data, use the SUM() function.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</si>
</sst>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0.00;\-[$£-809]#,##0.00"/>
  </numFmts>
  <fonts count="9">
    <font>
      <sz val="10"/>
      <name val="Arial"/>
      <family val="2"/>
      <charset val="1"/>
    </font>
    <font>
      <sz val="8"/>
      <name val="Courier Prime Code"/>
      <charset val="1"/>
    </font>
    <font>
      <sz val="10"/>
      <color rgb="FFFFFFFF"/>
      <name val="Arial"/>
      <family val="2"/>
      <charset val="1"/>
    </font>
    <font>
      <b/>
      <sz val="10"/>
      <name val="Arial"/>
      <family val="2"/>
      <charset val="1"/>
    </font>
    <font>
      <b/>
      <sz val="10"/>
      <color rgb="FFFFFFFF"/>
      <name val="Arial"/>
      <family val="2"/>
      <charset val="1"/>
    </font>
    <font>
      <sz val="6"/>
      <color rgb="FFFFFFFF"/>
      <name val="Arial"/>
      <family val="2"/>
      <charset val="1"/>
    </font>
    <font>
      <b/>
      <sz val="6"/>
      <name val="Arial"/>
      <family val="2"/>
      <charset val="1"/>
    </font>
    <font>
      <sz val="10"/>
      <name val="Arial"/>
      <family val="2"/>
      <charset val="1"/>
    </font>
    <font>
      <b/>
      <sz val="10"/>
      <color rgb="FF000000"/>
      <name val="Arial"/>
    </font>
  </fonts>
  <fills count="16">
    <fill>
      <patternFill patternType="none"/>
    </fill>
    <fill>
      <patternFill patternType="gray125"/>
    </fill>
    <fill>
      <patternFill patternType="solid">
        <fgColor rgb="FF000000"/>
        <bgColor rgb="FF003300"/>
      </patternFill>
    </fill>
    <fill>
      <patternFill patternType="solid">
        <fgColor rgb="FFFF0000"/>
        <bgColor rgb="FFFF420E"/>
      </patternFill>
    </fill>
    <fill>
      <patternFill patternType="solid">
        <fgColor rgb="FF6B5E9B"/>
        <bgColor rgb="FF5983B0"/>
      </patternFill>
    </fill>
    <fill>
      <patternFill patternType="solid">
        <fgColor rgb="FFEEEEEE"/>
        <bgColor rgb="FFFFFFFF"/>
      </patternFill>
    </fill>
    <fill>
      <patternFill patternType="solid">
        <fgColor rgb="FFFFFFFF"/>
        <bgColor rgb="FFEEEEEE"/>
      </patternFill>
    </fill>
    <fill>
      <patternFill patternType="solid">
        <fgColor rgb="FF729FCF"/>
        <bgColor rgb="FF5983B0"/>
      </patternFill>
    </fill>
    <fill>
      <patternFill patternType="solid">
        <fgColor rgb="FFFFFF6D"/>
        <bgColor rgb="FFFFFF00"/>
      </patternFill>
    </fill>
    <fill>
      <patternFill patternType="solid">
        <fgColor rgb="FF5983B0"/>
        <bgColor rgb="FF729FCF"/>
      </patternFill>
    </fill>
    <fill>
      <patternFill patternType="solid">
        <fgColor rgb="FF2A6099"/>
        <bgColor rgb="FF004586"/>
      </patternFill>
    </fill>
    <fill>
      <patternFill patternType="solid">
        <fgColor rgb="FF00A933"/>
        <bgColor rgb="FF158466"/>
      </patternFill>
    </fill>
    <fill>
      <patternFill patternType="solid">
        <fgColor rgb="FF158466"/>
        <bgColor rgb="FF008080"/>
      </patternFill>
    </fill>
    <fill>
      <patternFill patternType="solid">
        <fgColor rgb="FFCCCCCC"/>
        <bgColor rgb="FFB3B3B3"/>
      </patternFill>
    </fill>
    <fill>
      <patternFill patternType="solid">
        <fgColor rgb="FF999999"/>
        <bgColor rgb="FFB3B3B3"/>
      </patternFill>
    </fill>
    <fill>
      <patternFill patternType="solid">
        <fgColor rgb="FF8D1D75"/>
        <bgColor rgb="FF993366"/>
      </patternFill>
    </fill>
  </fills>
  <borders count="15">
    <border>
      <left/>
      <right/>
      <top/>
      <bottom/>
      <diagonal/>
    </border>
    <border>
      <left style="thin">
        <color rgb="FFFFFFFF"/>
      </left>
      <right style="thin">
        <color rgb="FFFFFFFF"/>
      </right>
      <top style="thin">
        <color rgb="FFFFFFFF"/>
      </top>
      <bottom style="thin">
        <color rgb="FFFFFFFF"/>
      </bottom>
      <diagonal/>
    </border>
    <border diagonalUp="1" diagonalDown="1">
      <left style="thin">
        <color auto="1"/>
      </left>
      <right style="thin">
        <color auto="1"/>
      </right>
      <top style="thin">
        <color auto="1"/>
      </top>
      <bottom style="thin">
        <color auto="1"/>
      </bottom>
      <diagonal style="thin">
        <color auto="1"/>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double">
        <color rgb="FFFFFFFF"/>
      </left>
      <right style="thin">
        <color rgb="FFFFFFFF"/>
      </right>
      <top/>
      <bottom style="double">
        <color auto="1"/>
      </bottom>
      <diagonal/>
    </border>
    <border>
      <left/>
      <right/>
      <top style="thin">
        <color rgb="FF000000"/>
      </top>
      <bottom style="thin">
        <color rgb="FF000000"/>
      </bottom>
      <diagonal/>
    </border>
    <border>
      <left/>
      <right/>
      <top style="thin">
        <color rgb="FF000000"/>
      </top>
      <bottom/>
      <diagonal/>
    </border>
    <border>
      <left style="thin">
        <color auto="1"/>
      </left>
      <right style="thin">
        <color rgb="FF000000"/>
      </right>
      <top/>
      <bottom/>
      <diagonal/>
    </border>
    <border>
      <left/>
      <right style="thin">
        <color auto="1"/>
      </right>
      <top/>
      <bottom/>
      <diagonal/>
    </border>
    <border>
      <left style="thin">
        <color auto="1"/>
      </left>
      <right style="thin">
        <color auto="1"/>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s>
  <cellStyleXfs count="8">
    <xf numFmtId="0" fontId="0" fillId="0" borderId="0"/>
    <xf numFmtId="0" fontId="7" fillId="2" borderId="0" applyProtection="0"/>
    <xf numFmtId="0" fontId="7" fillId="3" borderId="0" applyProtection="0"/>
    <xf numFmtId="0" fontId="7" fillId="4" borderId="0" applyBorder="0" applyProtection="0"/>
    <xf numFmtId="164" fontId="1" fillId="0" borderId="0" applyProtection="0"/>
    <xf numFmtId="164" fontId="1" fillId="5" borderId="0" applyProtection="0"/>
    <xf numFmtId="0" fontId="2" fillId="0" borderId="1" applyProtection="0">
      <alignment horizontal="center" vertical="center"/>
    </xf>
    <xf numFmtId="0" fontId="2" fillId="6" borderId="0" applyProtection="0"/>
  </cellStyleXfs>
  <cellXfs count="47">
    <xf numFmtId="0" fontId="0" fillId="0" borderId="0" xfId="0"/>
    <xf numFmtId="0" fontId="2" fillId="6" borderId="0" xfId="7" applyProtection="1"/>
    <xf numFmtId="0" fontId="3" fillId="0" borderId="3" xfId="0" applyFont="1" applyBorder="1" applyAlignment="1">
      <alignment horizontal="center" vertical="center"/>
    </xf>
    <xf numFmtId="0" fontId="2" fillId="6" borderId="0" xfId="7" applyAlignment="1" applyProtection="1">
      <alignment horizontal="center" vertical="center"/>
    </xf>
    <xf numFmtId="0" fontId="0" fillId="0" borderId="1" xfId="0" applyBorder="1"/>
    <xf numFmtId="0" fontId="4" fillId="6" borderId="0" xfId="7" applyFont="1" applyAlignment="1" applyProtection="1">
      <alignment horizontal="center" vertical="center"/>
    </xf>
    <xf numFmtId="0" fontId="4" fillId="6" borderId="0" xfId="7" applyFont="1" applyProtection="1"/>
    <xf numFmtId="0" fontId="3" fillId="0" borderId="0" xfId="0" applyFont="1"/>
    <xf numFmtId="0" fontId="3" fillId="10" borderId="3" xfId="0" applyFont="1" applyFill="1" applyBorder="1" applyAlignment="1">
      <alignment horizontal="center"/>
    </xf>
    <xf numFmtId="0" fontId="3" fillId="12" borderId="3" xfId="0" applyFont="1" applyFill="1" applyBorder="1" applyAlignment="1">
      <alignment horizontal="center" vertical="center"/>
    </xf>
    <xf numFmtId="164" fontId="1" fillId="0" borderId="4" xfId="4" applyBorder="1" applyProtection="1"/>
    <xf numFmtId="0" fontId="2" fillId="6" borderId="5" xfId="7" applyBorder="1" applyProtection="1"/>
    <xf numFmtId="0" fontId="3" fillId="12" borderId="3" xfId="0" applyFont="1" applyFill="1" applyBorder="1" applyAlignment="1">
      <alignment horizontal="center" vertical="center" wrapText="1"/>
    </xf>
    <xf numFmtId="0" fontId="3" fillId="14" borderId="3" xfId="0" applyFont="1" applyFill="1" applyBorder="1" applyAlignment="1">
      <alignment horizontal="center" vertical="center"/>
    </xf>
    <xf numFmtId="0" fontId="3" fillId="15" borderId="3" xfId="0" applyFont="1" applyFill="1" applyBorder="1" applyAlignment="1">
      <alignment horizontal="center" vertical="center" wrapText="1"/>
    </xf>
    <xf numFmtId="164" fontId="1" fillId="0" borderId="4" xfId="4" applyBorder="1" applyAlignment="1" applyProtection="1">
      <alignment horizontal="right"/>
    </xf>
    <xf numFmtId="0" fontId="4" fillId="6" borderId="0" xfId="7" applyFont="1" applyAlignment="1" applyProtection="1">
      <alignment horizontal="right"/>
    </xf>
    <xf numFmtId="0" fontId="3" fillId="0" borderId="3" xfId="0" applyFont="1" applyBorder="1" applyAlignment="1">
      <alignment horizontal="center"/>
    </xf>
    <xf numFmtId="164" fontId="1" fillId="0" borderId="6" xfId="4" applyBorder="1" applyProtection="1"/>
    <xf numFmtId="164" fontId="1" fillId="0" borderId="3" xfId="4" applyBorder="1" applyProtection="1"/>
    <xf numFmtId="0" fontId="0" fillId="6" borderId="0" xfId="7" applyFont="1" applyProtection="1"/>
    <xf numFmtId="0" fontId="2" fillId="6" borderId="8" xfId="7" applyBorder="1" applyProtection="1"/>
    <xf numFmtId="0" fontId="5" fillId="6" borderId="8" xfId="7" applyFont="1" applyBorder="1" applyAlignment="1" applyProtection="1">
      <alignment horizontal="right"/>
    </xf>
    <xf numFmtId="0" fontId="2" fillId="6" borderId="9" xfId="7" applyBorder="1" applyProtection="1"/>
    <xf numFmtId="0" fontId="5" fillId="6" borderId="9" xfId="7" applyFont="1" applyBorder="1" applyAlignment="1" applyProtection="1">
      <alignment horizontal="right"/>
    </xf>
    <xf numFmtId="164" fontId="1" fillId="0" borderId="5" xfId="4" applyBorder="1" applyProtection="1"/>
    <xf numFmtId="164" fontId="1" fillId="0" borderId="10" xfId="4" applyBorder="1" applyProtection="1"/>
    <xf numFmtId="164" fontId="1" fillId="0" borderId="11" xfId="4" applyBorder="1" applyProtection="1"/>
    <xf numFmtId="164" fontId="1" fillId="0" borderId="5" xfId="4" applyBorder="1" applyAlignment="1" applyProtection="1">
      <alignment horizontal="right"/>
    </xf>
    <xf numFmtId="164" fontId="1" fillId="0" borderId="12" xfId="4" applyBorder="1" applyAlignment="1" applyProtection="1">
      <alignment horizontal="right"/>
    </xf>
    <xf numFmtId="164" fontId="1" fillId="0" borderId="13" xfId="4" applyBorder="1" applyProtection="1"/>
    <xf numFmtId="164" fontId="1" fillId="0" borderId="14" xfId="4" applyBorder="1" applyAlignment="1" applyProtection="1">
      <alignment horizontal="right"/>
    </xf>
    <xf numFmtId="0" fontId="8" fillId="0" borderId="0" xfId="0" applyFont="1" applyAlignment="1">
      <alignment horizontal="center"/>
    </xf>
    <xf numFmtId="0" fontId="0" fillId="0" borderId="0" xfId="0" applyAlignment="1">
      <alignment horizontal="center"/>
    </xf>
    <xf numFmtId="0" fontId="2" fillId="6" borderId="0" xfId="7" applyProtection="1"/>
    <xf numFmtId="0" fontId="3" fillId="0" borderId="3" xfId="0" applyFont="1" applyBorder="1" applyAlignment="1">
      <alignment horizontal="center" vertical="center"/>
    </xf>
    <xf numFmtId="0" fontId="3" fillId="0" borderId="7" xfId="0" applyFont="1" applyBorder="1" applyAlignment="1">
      <alignment horizontal="left"/>
    </xf>
    <xf numFmtId="0" fontId="3" fillId="0" borderId="3" xfId="0" applyFont="1" applyBorder="1" applyAlignment="1">
      <alignment horizontal="center" vertical="center" wrapText="1"/>
    </xf>
    <xf numFmtId="0" fontId="6" fillId="0" borderId="3" xfId="0" applyFont="1" applyBorder="1" applyAlignment="1">
      <alignment horizontal="center" vertical="center" wrapText="1"/>
    </xf>
    <xf numFmtId="0" fontId="3" fillId="11" borderId="3" xfId="0" applyFont="1" applyFill="1" applyBorder="1" applyAlignment="1">
      <alignment horizontal="center" vertical="center" wrapText="1"/>
    </xf>
    <xf numFmtId="0" fontId="3" fillId="13" borderId="3" xfId="0" applyFont="1" applyFill="1" applyBorder="1" applyAlignment="1">
      <alignment horizontal="center" vertical="center" wrapText="1"/>
    </xf>
    <xf numFmtId="0" fontId="3" fillId="0" borderId="3" xfId="0" applyFont="1" applyBorder="1" applyAlignment="1">
      <alignment horizontal="right" vertical="center"/>
    </xf>
    <xf numFmtId="0" fontId="0" fillId="0" borderId="2" xfId="0" applyBorder="1" applyAlignment="1">
      <alignment horizontal="center" vertical="center"/>
    </xf>
    <xf numFmtId="0" fontId="3" fillId="7" borderId="3" xfId="0" applyFont="1" applyFill="1" applyBorder="1" applyAlignment="1">
      <alignment horizontal="center" vertical="center"/>
    </xf>
    <xf numFmtId="0" fontId="3" fillId="8" borderId="3" xfId="0" applyFont="1" applyFill="1" applyBorder="1" applyAlignment="1">
      <alignment horizontal="center" vertical="center"/>
    </xf>
    <xf numFmtId="0" fontId="2" fillId="6" borderId="0" xfId="7" applyAlignment="1" applyProtection="1">
      <alignment horizontal="center" vertical="center"/>
    </xf>
    <xf numFmtId="0" fontId="3" fillId="9" borderId="3" xfId="0" applyFont="1" applyFill="1" applyBorder="1" applyAlignment="1">
      <alignment horizontal="center" vertical="center"/>
    </xf>
  </cellXfs>
  <cellStyles count="8">
    <cellStyle name="Bottom line - Black" xfId="1" xr:uid="{00000000-0005-0000-0000-000006000000}"/>
    <cellStyle name="Bottom line - Red" xfId="2" xr:uid="{00000000-0005-0000-0000-000007000000}"/>
    <cellStyle name="CurMon" xfId="3" xr:uid="{00000000-0005-0000-0000-000008000000}"/>
    <cellStyle name="Data" xfId="4" xr:uid="{00000000-0005-0000-0000-000009000000}"/>
    <cellStyle name="DataCurMon" xfId="5" xr:uid="{00000000-0005-0000-0000-00000A000000}"/>
    <cellStyle name="Hidden" xfId="6" xr:uid="{00000000-0005-0000-0000-00000B000000}"/>
    <cellStyle name="Normal" xfId="0" builtinId="0"/>
    <cellStyle name="White background, no border" xfId="7" xr:uid="{00000000-0005-0000-0000-00000C000000}"/>
  </cellStyles>
  <dxfs count="18">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font>
        <b val="0"/>
        <i val="0"/>
        <strike val="0"/>
        <outline val="0"/>
        <shadow val="0"/>
        <u val="none"/>
        <sz val="10"/>
        <color rgb="FFFFFFFF"/>
        <name val="Arial"/>
        <family val="2"/>
        <charset val="1"/>
      </font>
      <numFmt numFmtId="0" formatCode="General"/>
      <fill>
        <patternFill>
          <bgColor rgb="FFFF0000"/>
        </patternFill>
      </fill>
      <border diagonalUp="0" diagonalDown="0">
        <left/>
        <right/>
        <top/>
        <bottom/>
      </border>
    </dxf>
    <dxf>
      <font>
        <b val="0"/>
        <i val="0"/>
        <strike val="0"/>
        <outline val="0"/>
        <shadow val="0"/>
        <u val="none"/>
        <sz val="10"/>
        <color rgb="FFFFFFFF"/>
        <name val="Arial"/>
        <family val="2"/>
        <charset val="1"/>
      </font>
      <numFmt numFmtId="0" formatCode="General"/>
      <fill>
        <patternFill>
          <bgColor rgb="FF000000"/>
        </patternFill>
      </fill>
      <border diagonalUp="0" diagonalDown="0">
        <left/>
        <right/>
        <top/>
        <bottom/>
      </border>
    </dxf>
    <dxf>
      <fill>
        <patternFill>
          <bgColor rgb="FF6B5E9B"/>
        </patternFill>
      </fill>
    </dxf>
    <dxf>
      <numFmt numFmtId="164" formatCode="[$£-809]#,##0.00;\-[$£-809]#,##0.00"/>
      <fill>
        <patternFill>
          <bgColor rgb="FFEEEEEE"/>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A933"/>
      <rgbColor rgb="FF000080"/>
      <rgbColor rgb="FF808000"/>
      <rgbColor rgb="FF800080"/>
      <rgbColor rgb="FF158466"/>
      <rgbColor rgb="FFCCCCCC"/>
      <rgbColor rgb="FF5983B0"/>
      <rgbColor rgb="FF729FCF"/>
      <rgbColor rgb="FF8D1D75"/>
      <rgbColor rgb="FFEEEEEE"/>
      <rgbColor rgb="FFCCFFFF"/>
      <rgbColor rgb="FF660066"/>
      <rgbColor rgb="FFFF8080"/>
      <rgbColor rgb="FF2A6099"/>
      <rgbColor rgb="FFB3B3B3"/>
      <rgbColor rgb="FF000080"/>
      <rgbColor rgb="FFFF00FF"/>
      <rgbColor rgb="FFFFFF00"/>
      <rgbColor rgb="FF00FFFF"/>
      <rgbColor rgb="FF800080"/>
      <rgbColor rgb="FF800000"/>
      <rgbColor rgb="FF008080"/>
      <rgbColor rgb="FF0000FF"/>
      <rgbColor rgb="FF00CCFF"/>
      <rgbColor rgb="FFCCFFFF"/>
      <rgbColor rgb="FFCCFFCC"/>
      <rgbColor rgb="FFFFFF6D"/>
      <rgbColor rgb="FF99CCFF"/>
      <rgbColor rgb="FFFF99CC"/>
      <rgbColor rgb="FFCC99FF"/>
      <rgbColor rgb="FFFFCC99"/>
      <rgbColor rgb="FF3366FF"/>
      <rgbColor rgb="FF33CCCC"/>
      <rgbColor rgb="FF99CC00"/>
      <rgbColor rgb="FFFFD320"/>
      <rgbColor rgb="FFFF9900"/>
      <rgbColor rgb="FFFF420E"/>
      <rgbColor rgb="FF6B5E9B"/>
      <rgbColor rgb="FF999999"/>
      <rgbColor rgb="FF004586"/>
      <rgbColor rgb="FF579D1C"/>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c:style val="2"/>
  <c:chart>
    <c:title>
      <c:tx>
        <c:rich>
          <a:bodyPr rot="0"/>
          <a:lstStyle/>
          <a:p>
            <a:pPr>
              <a:defRPr lang="en-GB" sz="1300" b="0" strike="noStrike" spc="-1">
                <a:latin typeface="Arial"/>
              </a:defRPr>
            </a:pPr>
            <a:r>
              <a:rPr lang="en-GB" sz="1300" b="0" strike="noStrike" spc="-1">
                <a:latin typeface="Arial"/>
              </a:rPr>
              <a:t>Expense summary</a:t>
            </a:r>
          </a:p>
        </c:rich>
      </c:tx>
      <c:overlay val="0"/>
      <c:spPr>
        <a:noFill/>
        <a:ln w="0">
          <a:noFill/>
        </a:ln>
      </c:spPr>
    </c:title>
    <c:autoTitleDeleted val="0"/>
    <c:plotArea>
      <c:layout/>
      <c:barChart>
        <c:barDir val="col"/>
        <c:grouping val="stacked"/>
        <c:varyColors val="0"/>
        <c:ser>
          <c:idx val="0"/>
          <c:order val="0"/>
          <c:tx>
            <c:strRef>
              <c:f>'AY2024-2025 - Plan'!$B$4:$B$4</c:f>
              <c:strCache>
                <c:ptCount val="1"/>
                <c:pt idx="0">
                  <c:v>Rent</c:v>
                </c:pt>
              </c:strCache>
            </c:strRef>
          </c:tx>
          <c:spPr>
            <a:solidFill>
              <a:srgbClr val="004586"/>
            </a:solidFill>
            <a:ln w="0">
              <a:noFill/>
            </a:ln>
          </c:spPr>
          <c:invertIfNegative val="0"/>
          <c:dLbls>
            <c:spPr>
              <a:noFill/>
              <a:ln>
                <a:noFill/>
              </a:ln>
              <a:effectLst/>
            </c:spPr>
            <c:txPr>
              <a:bodyPr wrap="none"/>
              <a:lstStyle/>
              <a:p>
                <a:pPr>
                  <a:defRPr lang="en-GB" sz="1000" b="0" strike="noStrike" spc="-1">
                    <a:latin typeface="Arial"/>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'AY2024-2025 - Plan'!$C$4:$N$4</c:f>
              <c:numCache>
                <c:formatCode>[$£-809]#,##0.00;\-[$£-809]#,##0.00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CF00-46EA-8CCB-21A1BDDA1287}"/>
            </c:ext>
          </c:extLst>
        </c:ser>
        <c:ser>
          <c:idx val="1"/>
          <c:order val="1"/>
          <c:tx>
            <c:strRef>
              <c:f>'AY2024-2025 - Plan'!$B$5:$B$5</c:f>
              <c:strCache>
                <c:ptCount val="1"/>
                <c:pt idx="0">
                  <c:v>House bills</c:v>
                </c:pt>
              </c:strCache>
            </c:strRef>
          </c:tx>
          <c:spPr>
            <a:solidFill>
              <a:srgbClr val="FF420E"/>
            </a:solidFill>
            <a:ln w="0">
              <a:noFill/>
            </a:ln>
          </c:spPr>
          <c:invertIfNegative val="0"/>
          <c:dLbls>
            <c:spPr>
              <a:noFill/>
              <a:ln>
                <a:noFill/>
              </a:ln>
              <a:effectLst/>
            </c:spPr>
            <c:txPr>
              <a:bodyPr wrap="none"/>
              <a:lstStyle/>
              <a:p>
                <a:pPr>
                  <a:defRPr lang="en-GB" sz="1000" b="0" strike="noStrike" spc="-1">
                    <a:latin typeface="Arial"/>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'AY2024-2025 - Plan'!$C$5:$N$5</c:f>
              <c:numCache>
                <c:formatCode>[$£-809]#,##0.00;\-[$£-809]#,##0.00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CF00-46EA-8CCB-21A1BDDA1287}"/>
            </c:ext>
          </c:extLst>
        </c:ser>
        <c:ser>
          <c:idx val="2"/>
          <c:order val="2"/>
          <c:tx>
            <c:strRef>
              <c:f>'AY2024-2025 - Plan'!$B$6:$B$6</c:f>
              <c:strCache>
                <c:ptCount val="1"/>
                <c:pt idx="0">
                  <c:v>Groceries</c:v>
                </c:pt>
              </c:strCache>
            </c:strRef>
          </c:tx>
          <c:spPr>
            <a:solidFill>
              <a:srgbClr val="FFD320"/>
            </a:solidFill>
            <a:ln w="0">
              <a:noFill/>
            </a:ln>
          </c:spPr>
          <c:invertIfNegative val="0"/>
          <c:dLbls>
            <c:spPr>
              <a:noFill/>
              <a:ln>
                <a:noFill/>
              </a:ln>
              <a:effectLst/>
            </c:spPr>
            <c:txPr>
              <a:bodyPr wrap="none"/>
              <a:lstStyle/>
              <a:p>
                <a:pPr>
                  <a:defRPr lang="en-GB" sz="1000" b="0" strike="noStrike" spc="-1">
                    <a:latin typeface="Arial"/>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'AY2024-2025 - Plan'!$C$6:$N$6</c:f>
              <c:numCache>
                <c:formatCode>[$£-809]#,##0.00;\-[$£-809]#,##0.00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CF00-46EA-8CCB-21A1BDDA1287}"/>
            </c:ext>
          </c:extLst>
        </c:ser>
        <c:ser>
          <c:idx val="3"/>
          <c:order val="3"/>
          <c:tx>
            <c:strRef>
              <c:f>'AY2024-2025 - Plan'!$B$7:$B$7</c:f>
              <c:strCache>
                <c:ptCount val="1"/>
                <c:pt idx="0">
                  <c:v>Eating out</c:v>
                </c:pt>
              </c:strCache>
            </c:strRef>
          </c:tx>
          <c:spPr>
            <a:solidFill>
              <a:srgbClr val="579D1C"/>
            </a:solidFill>
            <a:ln w="0">
              <a:noFill/>
            </a:ln>
          </c:spPr>
          <c:invertIfNegative val="0"/>
          <c:dLbls>
            <c:spPr>
              <a:noFill/>
              <a:ln>
                <a:noFill/>
              </a:ln>
              <a:effectLst/>
            </c:spPr>
            <c:txPr>
              <a:bodyPr wrap="none"/>
              <a:lstStyle/>
              <a:p>
                <a:pPr>
                  <a:defRPr lang="en-GB" sz="1000" b="0" strike="noStrike" spc="-1">
                    <a:latin typeface="Arial"/>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'AY2024-2025 - Plan'!$C$7:$N$7</c:f>
              <c:numCache>
                <c:formatCode>[$£-809]#,##0.00;\-[$£-809]#,##0.00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CF00-46EA-8CCB-21A1BDDA1287}"/>
            </c:ext>
          </c:extLst>
        </c:ser>
        <c:ser>
          <c:idx val="4"/>
          <c:order val="4"/>
          <c:tx>
            <c:strRef>
              <c:f>'AY2024-2025 - Plan'!$B$8:$B$8</c:f>
              <c:strCache>
                <c:ptCount val="1"/>
                <c:pt idx="0">
                  <c:v>Transport</c:v>
                </c:pt>
              </c:strCache>
            </c:strRef>
          </c:tx>
          <c:spPr>
            <a:solidFill>
              <a:srgbClr val="99CCFF"/>
            </a:solidFill>
            <a:ln w="0">
              <a:noFill/>
            </a:ln>
          </c:spPr>
          <c:invertIfNegative val="0"/>
          <c:dLbls>
            <c:spPr>
              <a:noFill/>
              <a:ln>
                <a:noFill/>
              </a:ln>
              <a:effectLst/>
            </c:spPr>
            <c:txPr>
              <a:bodyPr wrap="none"/>
              <a:lstStyle/>
              <a:p>
                <a:pPr>
                  <a:defRPr lang="en-GB" sz="1000" b="0" strike="noStrike" spc="-1">
                    <a:latin typeface="Arial"/>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'AY2024-2025 - Plan'!$C$8:$N$8</c:f>
              <c:numCache>
                <c:formatCode>[$£-809]#,##0.00;\-[$£-809]#,##0.00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CF00-46EA-8CCB-21A1BDDA1287}"/>
            </c:ext>
          </c:extLst>
        </c:ser>
        <c:ser>
          <c:idx val="5"/>
          <c:order val="5"/>
          <c:tx>
            <c:strRef>
              <c:f>'AY2024-2025 - Plan'!$B$9:$B$9</c:f>
              <c:strCache>
                <c:ptCount val="1"/>
                <c:pt idx="0">
                  <c:v>Social</c:v>
                </c:pt>
              </c:strCache>
            </c:strRef>
          </c:tx>
          <c:spPr>
            <a:solidFill>
              <a:srgbClr val="99CCFF"/>
            </a:solidFill>
            <a:ln w="0">
              <a:noFill/>
            </a:ln>
          </c:spPr>
          <c:invertIfNegative val="0"/>
          <c:dLbls>
            <c:spPr>
              <a:noFill/>
              <a:ln>
                <a:noFill/>
              </a:ln>
              <a:effectLst/>
            </c:spPr>
            <c:txPr>
              <a:bodyPr wrap="none"/>
              <a:lstStyle/>
              <a:p>
                <a:pPr>
                  <a:defRPr lang="en-GB" sz="1000" b="0" strike="noStrike" spc="-1">
                    <a:latin typeface="Arial"/>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'AY2024-2025 - Plan'!$C$9:$N$9</c:f>
              <c:numCache>
                <c:formatCode>[$£-809]#,##0.00;\-[$£-809]#,##0.00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CF00-46EA-8CCB-21A1BDDA1287}"/>
            </c:ext>
          </c:extLst>
        </c:ser>
        <c:ser>
          <c:idx val="6"/>
          <c:order val="6"/>
          <c:tx>
            <c:strRef>
              <c:f>'AY2024-2025 - Plan'!$B$10:$B$10</c:f>
              <c:strCache>
                <c:ptCount val="1"/>
                <c:pt idx="0">
                  <c:v>Phone</c:v>
                </c:pt>
              </c:strCache>
            </c:strRef>
          </c:tx>
          <c:spPr>
            <a:solidFill>
              <a:srgbClr val="99CCFF"/>
            </a:solidFill>
            <a:ln w="0">
              <a:noFill/>
            </a:ln>
          </c:spPr>
          <c:invertIfNegative val="0"/>
          <c:dLbls>
            <c:spPr>
              <a:noFill/>
              <a:ln>
                <a:noFill/>
              </a:ln>
              <a:effectLst/>
            </c:spPr>
            <c:txPr>
              <a:bodyPr wrap="none"/>
              <a:lstStyle/>
              <a:p>
                <a:pPr>
                  <a:defRPr lang="en-GB" sz="1000" b="0" strike="noStrike" spc="-1">
                    <a:latin typeface="Arial"/>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'AY2024-2025 - Plan'!$C$10:$N$10</c:f>
              <c:numCache>
                <c:formatCode>[$£-809]#,##0.00;\-[$£-809]#,##0.00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CF00-46EA-8CCB-21A1BDDA1287}"/>
            </c:ext>
          </c:extLst>
        </c:ser>
        <c:ser>
          <c:idx val="7"/>
          <c:order val="7"/>
          <c:tx>
            <c:strRef>
              <c:f>'AY2024-2025 - Plan'!$B$11:$B$11</c:f>
              <c:strCache>
                <c:ptCount val="1"/>
                <c:pt idx="0">
                  <c:v>Health</c:v>
                </c:pt>
              </c:strCache>
            </c:strRef>
          </c:tx>
          <c:spPr>
            <a:solidFill>
              <a:srgbClr val="99CCFF"/>
            </a:solidFill>
            <a:ln w="0">
              <a:noFill/>
            </a:ln>
          </c:spPr>
          <c:invertIfNegative val="0"/>
          <c:dLbls>
            <c:spPr>
              <a:noFill/>
              <a:ln>
                <a:noFill/>
              </a:ln>
              <a:effectLst/>
            </c:spPr>
            <c:txPr>
              <a:bodyPr wrap="none"/>
              <a:lstStyle/>
              <a:p>
                <a:pPr>
                  <a:defRPr lang="en-GB" sz="1000" b="0" strike="noStrike" spc="-1">
                    <a:latin typeface="Arial"/>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'AY2024-2025 - Plan'!$C$11:$N$11</c:f>
              <c:numCache>
                <c:formatCode>[$£-809]#,##0.00;\-[$£-809]#,##0.00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CF00-46EA-8CCB-21A1BDDA1287}"/>
            </c:ext>
          </c:extLst>
        </c:ser>
        <c:ser>
          <c:idx val="8"/>
          <c:order val="8"/>
          <c:tx>
            <c:strRef>
              <c:f>'AY2024-2025 - Plan'!$B$12:$B$12</c:f>
              <c:strCache>
                <c:ptCount val="1"/>
                <c:pt idx="0">
                  <c:v>Others</c:v>
                </c:pt>
              </c:strCache>
            </c:strRef>
          </c:tx>
          <c:spPr>
            <a:solidFill>
              <a:srgbClr val="99CCFF"/>
            </a:solidFill>
            <a:ln w="0">
              <a:noFill/>
            </a:ln>
          </c:spPr>
          <c:invertIfNegative val="0"/>
          <c:dLbls>
            <c:spPr>
              <a:noFill/>
              <a:ln>
                <a:noFill/>
              </a:ln>
              <a:effectLst/>
            </c:spPr>
            <c:txPr>
              <a:bodyPr wrap="none"/>
              <a:lstStyle/>
              <a:p>
                <a:pPr>
                  <a:defRPr lang="en-GB" sz="1000" b="0" strike="noStrike" spc="-1">
                    <a:latin typeface="Arial"/>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'AY2024-2025 - Plan'!$C$12:$N$12</c:f>
              <c:numCache>
                <c:formatCode>[$£-809]#,##0.00;\-[$£-809]#,##0.00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CF00-46EA-8CCB-21A1BDDA1287}"/>
            </c:ext>
          </c:extLst>
        </c:ser>
        <c:ser>
          <c:idx val="9"/>
          <c:order val="9"/>
          <c:tx>
            <c:strRef>
              <c:f>'AY2024-2025 - Plan'!$B$13:$B$13</c:f>
              <c:strCache>
                <c:ptCount val="1"/>
                <c:pt idx="0">
                  <c:v>Coursework</c:v>
                </c:pt>
              </c:strCache>
            </c:strRef>
          </c:tx>
          <c:spPr>
            <a:solidFill>
              <a:srgbClr val="99CCFF"/>
            </a:solidFill>
            <a:ln w="0">
              <a:noFill/>
            </a:ln>
          </c:spPr>
          <c:invertIfNegative val="0"/>
          <c:dLbls>
            <c:spPr>
              <a:noFill/>
              <a:ln>
                <a:noFill/>
              </a:ln>
              <a:effectLst/>
            </c:spPr>
            <c:txPr>
              <a:bodyPr wrap="none"/>
              <a:lstStyle/>
              <a:p>
                <a:pPr>
                  <a:defRPr lang="en-GB" sz="1000" b="0" strike="noStrike" spc="-1">
                    <a:latin typeface="Arial"/>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'AY2024-2025 - Plan'!$C$13:$N$13</c:f>
              <c:numCache>
                <c:formatCode>[$£-809]#,##0.00;\-[$£-809]#,##0.00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9-CF00-46EA-8CCB-21A1BDDA1287}"/>
            </c:ext>
          </c:extLst>
        </c:ser>
        <c:dLbls>
          <c:showLegendKey val="0"/>
          <c:showVal val="0"/>
          <c:showCatName val="0"/>
          <c:showSerName val="0"/>
          <c:showPercent val="0"/>
          <c:showBubbleSize val="0"/>
        </c:dLbls>
        <c:gapWidth val="1"/>
        <c:overlap val="100"/>
        <c:axId val="90523300"/>
        <c:axId val="58911398"/>
      </c:barChart>
      <c:catAx>
        <c:axId val="90523300"/>
        <c:scaling>
          <c:orientation val="minMax"/>
        </c:scaling>
        <c:delete val="0"/>
        <c:axPos val="b"/>
        <c:numFmt formatCode="General" sourceLinked="0"/>
        <c:majorTickMark val="out"/>
        <c:minorTickMark val="none"/>
        <c:tickLblPos val="nextTo"/>
        <c:spPr>
          <a:ln w="0">
            <a:solidFill>
              <a:srgbClr val="B3B3B3"/>
            </a:solidFill>
          </a:ln>
        </c:spPr>
        <c:txPr>
          <a:bodyPr/>
          <a:lstStyle/>
          <a:p>
            <a:pPr>
              <a:defRPr lang="en-GB" sz="1000" b="0" strike="noStrike" spc="-1">
                <a:latin typeface="Arial"/>
              </a:defRPr>
            </a:pPr>
            <a:endParaRPr lang="en-US"/>
          </a:p>
        </c:txPr>
        <c:crossAx val="58911398"/>
        <c:crosses val="autoZero"/>
        <c:auto val="1"/>
        <c:lblAlgn val="ctr"/>
        <c:lblOffset val="100"/>
        <c:noMultiLvlLbl val="0"/>
      </c:catAx>
      <c:valAx>
        <c:axId val="58911398"/>
        <c:scaling>
          <c:orientation val="minMax"/>
        </c:scaling>
        <c:delete val="0"/>
        <c:axPos val="l"/>
        <c:majorGridlines>
          <c:spPr>
            <a:ln w="0">
              <a:solidFill>
                <a:srgbClr val="B3B3B3"/>
              </a:solidFill>
            </a:ln>
          </c:spPr>
        </c:majorGridlines>
        <c:numFmt formatCode="General" sourceLinked="0"/>
        <c:majorTickMark val="out"/>
        <c:minorTickMark val="none"/>
        <c:tickLblPos val="nextTo"/>
        <c:spPr>
          <a:ln w="0">
            <a:solidFill>
              <a:srgbClr val="B3B3B3"/>
            </a:solidFill>
          </a:ln>
        </c:spPr>
        <c:txPr>
          <a:bodyPr/>
          <a:lstStyle/>
          <a:p>
            <a:pPr>
              <a:defRPr lang="en-GB" sz="1000" b="0" strike="noStrike" spc="-1">
                <a:latin typeface="Arial"/>
              </a:defRPr>
            </a:pPr>
            <a:endParaRPr lang="en-US"/>
          </a:p>
        </c:txPr>
        <c:crossAx val="90523300"/>
        <c:crosses val="autoZero"/>
        <c:crossBetween val="between"/>
      </c:valAx>
      <c:spPr>
        <a:noFill/>
        <a:ln w="0">
          <a:solidFill>
            <a:srgbClr val="B3B3B3"/>
          </a:solidFill>
        </a:ln>
      </c:spPr>
    </c:plotArea>
    <c:legend>
      <c:legendPos val="r"/>
      <c:overlay val="0"/>
      <c:spPr>
        <a:noFill/>
        <a:ln w="0">
          <a:noFill/>
        </a:ln>
      </c:spPr>
      <c:txPr>
        <a:bodyPr/>
        <a:lstStyle/>
        <a:p>
          <a:pPr>
            <a:defRPr lang="en-GB" sz="1000" b="0" strike="noStrike" spc="-1">
              <a:latin typeface="Arial"/>
            </a:defRPr>
          </a:pPr>
          <a:endParaRPr lang="en-US"/>
        </a:p>
      </c:txPr>
    </c:legend>
    <c:plotVisOnly val="1"/>
    <c:dispBlanksAs val="gap"/>
    <c:showDLblsOverMax val="1"/>
  </c:chart>
  <c:spPr>
    <a:solidFill>
      <a:srgbClr val="FFFFFF"/>
    </a:solidFill>
    <a:ln w="18360">
      <a:solidFill>
        <a:srgbClr val="000000"/>
      </a:solidFill>
      <a:roun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17</xdr:col>
      <xdr:colOff>75240</xdr:colOff>
      <xdr:row>3</xdr:row>
      <xdr:rowOff>23040</xdr:rowOff>
    </xdr:from>
    <xdr:to>
      <xdr:col>25</xdr:col>
      <xdr:colOff>418320</xdr:colOff>
      <xdr:row>24</xdr:row>
      <xdr:rowOff>7920</xdr:rowOff>
    </xdr:to>
    <xdr:graphicFrame macro="">
      <xdr:nvGraphicFramePr>
        <xdr:cNvPr id="2" name="shape">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
  <sheetViews>
    <sheetView zoomScale="140" zoomScaleNormal="140" workbookViewId="0">
      <selection activeCell="E24" sqref="E24"/>
    </sheetView>
  </sheetViews>
  <sheetFormatPr defaultColWidth="11.5703125" defaultRowHeight="12.75"/>
  <sheetData>
    <row r="1" spans="1:15">
      <c r="A1" s="32" t="s">
        <v>27</v>
      </c>
      <c r="B1" s="33"/>
      <c r="C1" s="33"/>
      <c r="D1" s="33"/>
      <c r="E1" s="33"/>
      <c r="F1" s="33"/>
      <c r="G1" s="33"/>
      <c r="H1" s="33"/>
      <c r="I1" s="33"/>
      <c r="J1" s="33"/>
      <c r="K1" s="33"/>
      <c r="L1" s="33"/>
      <c r="M1" s="33"/>
      <c r="N1" s="33"/>
      <c r="O1" s="33"/>
    </row>
    <row r="3" spans="1:15">
      <c r="A3" t="s">
        <v>28</v>
      </c>
    </row>
    <row r="4" spans="1:15">
      <c r="A4" t="s">
        <v>29</v>
      </c>
    </row>
    <row r="5" spans="1:15">
      <c r="A5" t="s">
        <v>30</v>
      </c>
    </row>
    <row r="6" spans="1:15">
      <c r="A6" t="s">
        <v>31</v>
      </c>
    </row>
    <row r="7" spans="1:15">
      <c r="A7" t="s">
        <v>32</v>
      </c>
    </row>
    <row r="8" spans="1:15">
      <c r="A8" t="s">
        <v>33</v>
      </c>
    </row>
  </sheetData>
  <mergeCells count="1">
    <mergeCell ref="A1:O1"/>
  </mergeCell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L80"/>
  <sheetViews>
    <sheetView tabSelected="1" zoomScale="140" zoomScaleNormal="140" workbookViewId="0">
      <pane xSplit="2" ySplit="3" topLeftCell="C4" activePane="bottomRight" state="frozen"/>
      <selection pane="topRight" activeCell="C1" sqref="C1"/>
      <selection pane="bottomLeft" activeCell="A4" sqref="A4"/>
      <selection pane="bottomRight" activeCell="O9" sqref="O9"/>
    </sheetView>
  </sheetViews>
  <sheetFormatPr defaultColWidth="0" defaultRowHeight="12.75" zeroHeight="1"/>
  <cols>
    <col min="1" max="1" width="10.5703125" customWidth="1"/>
    <col min="2" max="2" width="12.140625" customWidth="1"/>
    <col min="3" max="80" width="9.5703125" customWidth="1"/>
    <col min="81" max="90" width="11.5703125" hidden="1" customWidth="1"/>
    <col min="91" max="16384" width="11.5703125" style="4" hidden="1"/>
  </cols>
  <sheetData>
    <row r="1" spans="1:90" customFormat="1">
      <c r="A1" s="42"/>
      <c r="B1" s="42"/>
      <c r="C1" s="43" t="s">
        <v>0</v>
      </c>
      <c r="D1" s="43"/>
      <c r="E1" s="43"/>
      <c r="F1" s="43"/>
      <c r="G1" s="43"/>
      <c r="H1" s="43"/>
      <c r="I1" s="43"/>
      <c r="J1" s="43"/>
      <c r="K1" s="43"/>
      <c r="L1" s="43"/>
      <c r="M1" s="44" t="s">
        <v>1</v>
      </c>
      <c r="N1" s="44"/>
      <c r="O1" s="5"/>
      <c r="P1" s="6"/>
      <c r="Q1" s="6"/>
      <c r="R1" s="6"/>
      <c r="S1" s="6"/>
      <c r="T1" s="6"/>
      <c r="U1" s="6"/>
      <c r="V1" s="6"/>
      <c r="W1" s="6"/>
      <c r="X1" s="6"/>
      <c r="Y1" s="3"/>
      <c r="Z1" s="1"/>
      <c r="AA1" s="5"/>
      <c r="AB1" s="6"/>
      <c r="AC1" s="6"/>
      <c r="AD1" s="6"/>
      <c r="AE1" s="6"/>
      <c r="AF1" s="6"/>
      <c r="AG1" s="6"/>
      <c r="AH1" s="6"/>
      <c r="AI1" s="6"/>
      <c r="AJ1" s="6"/>
      <c r="AK1" s="45"/>
      <c r="AL1" s="45"/>
      <c r="AM1" s="5"/>
      <c r="AN1" s="6"/>
      <c r="AO1" s="6"/>
      <c r="AP1" s="6"/>
      <c r="AQ1" s="6"/>
      <c r="AR1" s="6"/>
      <c r="AS1" s="6"/>
      <c r="AT1" s="6"/>
      <c r="AU1" s="6"/>
      <c r="AV1" s="6"/>
      <c r="AW1" s="3"/>
      <c r="AY1" s="5"/>
      <c r="AZ1" s="6"/>
      <c r="BA1" s="6"/>
      <c r="BB1" s="6"/>
      <c r="BC1" s="6"/>
      <c r="BD1" s="6"/>
      <c r="BE1" s="6"/>
      <c r="BF1" s="6"/>
      <c r="BG1" s="6"/>
      <c r="BH1" s="6"/>
      <c r="BI1" s="3"/>
      <c r="BK1" s="5"/>
      <c r="BL1" s="6"/>
      <c r="BM1" s="6"/>
      <c r="BN1" s="6"/>
      <c r="BO1" s="6"/>
      <c r="BP1" s="6"/>
      <c r="BQ1" s="6"/>
      <c r="BR1" s="6"/>
      <c r="BS1" s="6"/>
      <c r="BT1" s="6"/>
      <c r="BW1" s="5"/>
      <c r="BX1" s="6"/>
      <c r="BY1" s="6"/>
      <c r="BZ1" s="6"/>
      <c r="CA1" s="6"/>
      <c r="CB1" s="6"/>
      <c r="CC1" s="7"/>
      <c r="CD1" s="7"/>
      <c r="CE1" s="7"/>
      <c r="CF1" s="7"/>
    </row>
    <row r="2" spans="1:90" customFormat="1">
      <c r="A2" s="42"/>
      <c r="B2" s="42"/>
      <c r="C2" s="46">
        <v>2024</v>
      </c>
      <c r="D2" s="46"/>
      <c r="E2" s="46"/>
      <c r="F2" s="46"/>
      <c r="G2" s="46">
        <v>2025</v>
      </c>
      <c r="H2" s="46"/>
      <c r="I2" s="46"/>
      <c r="J2" s="46"/>
      <c r="K2" s="46"/>
      <c r="L2" s="46"/>
      <c r="M2" s="46"/>
      <c r="N2" s="46"/>
      <c r="O2" s="6"/>
      <c r="P2" s="6"/>
      <c r="Q2" s="6"/>
      <c r="R2" s="6"/>
      <c r="S2" s="5"/>
      <c r="T2" s="1"/>
      <c r="U2" s="1"/>
      <c r="V2" s="1"/>
      <c r="W2" s="1"/>
      <c r="X2" s="1"/>
      <c r="Y2" s="1"/>
      <c r="Z2" s="1"/>
      <c r="AA2" s="1"/>
      <c r="AB2" s="1"/>
      <c r="AC2" s="1"/>
      <c r="AD2" s="1"/>
      <c r="AE2" s="5"/>
      <c r="AF2" s="1"/>
      <c r="AG2" s="1"/>
      <c r="AH2" s="1"/>
      <c r="AI2" s="1"/>
      <c r="AJ2" s="1"/>
      <c r="AK2" s="1"/>
      <c r="AL2" s="1"/>
      <c r="AQ2" s="5"/>
      <c r="BO2" s="5"/>
    </row>
    <row r="3" spans="1:90" customFormat="1">
      <c r="A3" s="42"/>
      <c r="B3" s="42"/>
      <c r="C3" s="8" t="str">
        <f ca="1">IF(MONTH(TODAY())=9,"Sep","Sep")</f>
        <v>Sep</v>
      </c>
      <c r="D3" s="8" t="str">
        <f ca="1">IF(MONTH(TODAY())=10,"Oct","Oct")</f>
        <v>Oct</v>
      </c>
      <c r="E3" s="8" t="str">
        <f ca="1">IF(MONTH(TODAY())=11,"Nov","Nov")</f>
        <v>Nov</v>
      </c>
      <c r="F3" s="8" t="str">
        <f ca="1">IF(MONTH(TODAY())=12,"Dec","Dec")</f>
        <v>Dec</v>
      </c>
      <c r="G3" s="8" t="str">
        <f ca="1">IF(MONTH(TODAY())=1,"Jan","Jan")</f>
        <v>Jan</v>
      </c>
      <c r="H3" s="8" t="str">
        <f ca="1">IF(MONTH(TODAY())=2,"Feb","Feb")</f>
        <v>Feb</v>
      </c>
      <c r="I3" s="8" t="str">
        <f ca="1">IF(MONTH(TODAY())=3,"Mar","Mar")</f>
        <v>Mar</v>
      </c>
      <c r="J3" s="8" t="str">
        <f ca="1">IF(MONTH(TODAY())=4,"Apr","Apr")</f>
        <v>Apr</v>
      </c>
      <c r="K3" s="8" t="str">
        <f ca="1">IF(MONTH(TODAY())=5,"May","May")</f>
        <v>May</v>
      </c>
      <c r="L3" s="8" t="str">
        <f ca="1">IF(MONTH(TODAY())=6,"Jun","Jun")</f>
        <v>Jun</v>
      </c>
      <c r="M3" s="8" t="str">
        <f ca="1">IF(MONTH(TODAY())=7,"Jul","Jul")</f>
        <v>Jul</v>
      </c>
      <c r="N3" s="8" t="str">
        <f ca="1">IF(MONTH(TODAY())=8,"Aug","Aug")</f>
        <v>Aug</v>
      </c>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7"/>
      <c r="CD3" s="7"/>
      <c r="CE3" s="7"/>
      <c r="CF3" s="7"/>
      <c r="CG3" s="7"/>
      <c r="CH3" s="7"/>
      <c r="CI3" s="7"/>
      <c r="CJ3" s="7"/>
      <c r="CK3" s="7"/>
      <c r="CL3" s="7"/>
    </row>
    <row r="4" spans="1:90" customFormat="1">
      <c r="A4" s="39" t="str">
        <f>"Living
cost"</f>
        <v>Living
cost</v>
      </c>
      <c r="B4" s="9" t="s">
        <v>2</v>
      </c>
      <c r="C4" s="10">
        <f>0</f>
        <v>0</v>
      </c>
      <c r="D4" s="10">
        <f>0</f>
        <v>0</v>
      </c>
      <c r="E4" s="10">
        <f>0</f>
        <v>0</v>
      </c>
      <c r="F4" s="10">
        <f>0</f>
        <v>0</v>
      </c>
      <c r="G4" s="10">
        <f>0</f>
        <v>0</v>
      </c>
      <c r="H4" s="10">
        <f>0</f>
        <v>0</v>
      </c>
      <c r="I4" s="10">
        <f>0</f>
        <v>0</v>
      </c>
      <c r="J4" s="10">
        <f>0</f>
        <v>0</v>
      </c>
      <c r="K4" s="10">
        <f>0</f>
        <v>0</v>
      </c>
      <c r="L4" s="10">
        <f>0</f>
        <v>0</v>
      </c>
      <c r="M4" s="10">
        <f>0</f>
        <v>0</v>
      </c>
      <c r="N4" s="10">
        <f>0</f>
        <v>0</v>
      </c>
      <c r="O4" s="11"/>
      <c r="P4" s="1"/>
      <c r="Q4" s="1"/>
      <c r="R4" s="1"/>
      <c r="S4" s="1"/>
      <c r="T4" s="1"/>
      <c r="U4" s="1"/>
      <c r="V4" s="1"/>
      <c r="W4" s="1"/>
      <c r="X4" s="1"/>
      <c r="Y4" s="1"/>
      <c r="Z4" s="1"/>
      <c r="AA4" s="1"/>
      <c r="AB4" s="1"/>
      <c r="AC4" s="1"/>
      <c r="AD4" s="1"/>
      <c r="AE4" s="1"/>
      <c r="AF4" s="1"/>
      <c r="AG4" s="1"/>
      <c r="AH4" s="1"/>
      <c r="AI4" s="1"/>
      <c r="AJ4" s="1"/>
      <c r="AK4" s="1"/>
      <c r="AL4" s="1"/>
    </row>
    <row r="5" spans="1:90" customFormat="1">
      <c r="A5" s="39"/>
      <c r="B5" s="9" t="s">
        <v>3</v>
      </c>
      <c r="C5" s="10">
        <f>0</f>
        <v>0</v>
      </c>
      <c r="D5" s="10">
        <f>0</f>
        <v>0</v>
      </c>
      <c r="E5" s="10">
        <f>0</f>
        <v>0</v>
      </c>
      <c r="F5" s="10">
        <f>0</f>
        <v>0</v>
      </c>
      <c r="G5" s="10">
        <f>0</f>
        <v>0</v>
      </c>
      <c r="H5" s="10">
        <f>0</f>
        <v>0</v>
      </c>
      <c r="I5" s="10">
        <f>0</f>
        <v>0</v>
      </c>
      <c r="J5" s="10">
        <f>0</f>
        <v>0</v>
      </c>
      <c r="K5" s="10">
        <f>0</f>
        <v>0</v>
      </c>
      <c r="L5" s="10">
        <f>0</f>
        <v>0</v>
      </c>
      <c r="M5" s="10">
        <f>0</f>
        <v>0</v>
      </c>
      <c r="N5" s="10">
        <f>0</f>
        <v>0</v>
      </c>
      <c r="O5" s="11"/>
      <c r="P5" s="1"/>
      <c r="Q5" s="1"/>
      <c r="R5" s="1"/>
      <c r="S5" s="1"/>
      <c r="T5" s="1"/>
      <c r="U5" s="1"/>
      <c r="V5" s="1"/>
      <c r="W5" s="1"/>
      <c r="X5" s="1"/>
      <c r="Y5" s="1"/>
      <c r="Z5" s="1"/>
      <c r="AA5" s="1"/>
      <c r="AB5" s="1"/>
      <c r="AC5" s="1"/>
      <c r="AD5" s="1"/>
      <c r="AE5" s="1"/>
      <c r="AF5" s="1"/>
      <c r="AG5" s="1"/>
      <c r="AH5" s="1"/>
      <c r="AI5" s="1"/>
      <c r="AJ5" s="1"/>
      <c r="AK5" s="1"/>
      <c r="AL5" s="1"/>
    </row>
    <row r="6" spans="1:90" customFormat="1">
      <c r="A6" s="39"/>
      <c r="B6" s="9" t="s">
        <v>4</v>
      </c>
      <c r="C6" s="10">
        <v>0</v>
      </c>
      <c r="D6" s="10">
        <f>0</f>
        <v>0</v>
      </c>
      <c r="E6" s="10">
        <f>0</f>
        <v>0</v>
      </c>
      <c r="F6" s="10">
        <f>0</f>
        <v>0</v>
      </c>
      <c r="G6" s="10">
        <f>0</f>
        <v>0</v>
      </c>
      <c r="H6" s="10">
        <f>0</f>
        <v>0</v>
      </c>
      <c r="I6" s="10">
        <f>0</f>
        <v>0</v>
      </c>
      <c r="J6" s="10">
        <f>0</f>
        <v>0</v>
      </c>
      <c r="K6" s="10">
        <f>0</f>
        <v>0</v>
      </c>
      <c r="L6" s="10">
        <f>0</f>
        <v>0</v>
      </c>
      <c r="M6" s="10">
        <f>0</f>
        <v>0</v>
      </c>
      <c r="N6" s="10">
        <f>0</f>
        <v>0</v>
      </c>
      <c r="O6" s="11"/>
      <c r="P6" s="1"/>
      <c r="Q6" s="1"/>
      <c r="R6" s="1"/>
      <c r="S6" s="1"/>
      <c r="T6" s="1"/>
      <c r="U6" s="1"/>
      <c r="V6" s="1"/>
      <c r="W6" s="1"/>
      <c r="X6" s="1"/>
      <c r="Y6" s="1"/>
      <c r="Z6" s="1"/>
      <c r="AA6" s="1"/>
      <c r="AB6" s="1"/>
      <c r="AC6" s="1"/>
      <c r="AD6" s="1"/>
      <c r="AE6" s="1"/>
      <c r="AF6" s="1"/>
      <c r="AG6" s="1"/>
      <c r="AH6" s="1"/>
      <c r="AI6" s="1"/>
      <c r="AJ6" s="1"/>
      <c r="AK6" s="1"/>
      <c r="AL6" s="1"/>
    </row>
    <row r="7" spans="1:90" customFormat="1">
      <c r="A7" s="39"/>
      <c r="B7" s="12" t="s">
        <v>5</v>
      </c>
      <c r="C7" s="10">
        <f>0</f>
        <v>0</v>
      </c>
      <c r="D7" s="10">
        <f>0</f>
        <v>0</v>
      </c>
      <c r="E7" s="10">
        <f>0</f>
        <v>0</v>
      </c>
      <c r="F7" s="10">
        <f>0</f>
        <v>0</v>
      </c>
      <c r="G7" s="10">
        <f>0</f>
        <v>0</v>
      </c>
      <c r="H7" s="10">
        <f>0</f>
        <v>0</v>
      </c>
      <c r="I7" s="10">
        <f>0</f>
        <v>0</v>
      </c>
      <c r="J7" s="10">
        <f>0</f>
        <v>0</v>
      </c>
      <c r="K7" s="10">
        <f>0</f>
        <v>0</v>
      </c>
      <c r="L7" s="10">
        <f>0</f>
        <v>0</v>
      </c>
      <c r="M7" s="10">
        <f>0</f>
        <v>0</v>
      </c>
      <c r="N7" s="10">
        <f>0</f>
        <v>0</v>
      </c>
      <c r="O7" s="11"/>
      <c r="P7" s="1"/>
      <c r="Q7" s="1"/>
      <c r="R7" s="1"/>
      <c r="S7" s="1"/>
      <c r="T7" s="1"/>
      <c r="U7" s="1"/>
      <c r="V7" s="1"/>
      <c r="W7" s="1"/>
      <c r="X7" s="1"/>
      <c r="Y7" s="1"/>
      <c r="Z7" s="1"/>
      <c r="AA7" s="1"/>
      <c r="AB7" s="1"/>
      <c r="AC7" s="1"/>
      <c r="AD7" s="1"/>
      <c r="AE7" s="1"/>
      <c r="AF7" s="1"/>
      <c r="AG7" s="1"/>
      <c r="AH7" s="1"/>
      <c r="AI7" s="1"/>
      <c r="AJ7" s="1"/>
      <c r="AK7" s="1"/>
      <c r="AL7" s="1"/>
    </row>
    <row r="8" spans="1:90" customFormat="1">
      <c r="A8" s="39"/>
      <c r="B8" s="9" t="s">
        <v>6</v>
      </c>
      <c r="C8" s="10">
        <v>0</v>
      </c>
      <c r="D8" s="10">
        <f>0</f>
        <v>0</v>
      </c>
      <c r="E8" s="10">
        <f>0</f>
        <v>0</v>
      </c>
      <c r="F8" s="10">
        <f>0</f>
        <v>0</v>
      </c>
      <c r="G8" s="10">
        <f>0</f>
        <v>0</v>
      </c>
      <c r="H8" s="10">
        <f>0</f>
        <v>0</v>
      </c>
      <c r="I8" s="10">
        <f>0</f>
        <v>0</v>
      </c>
      <c r="J8" s="10">
        <f>0</f>
        <v>0</v>
      </c>
      <c r="K8" s="10">
        <f>0</f>
        <v>0</v>
      </c>
      <c r="L8" s="10">
        <f>0</f>
        <v>0</v>
      </c>
      <c r="M8" s="10">
        <f>0</f>
        <v>0</v>
      </c>
      <c r="N8" s="10">
        <f>0</f>
        <v>0</v>
      </c>
      <c r="O8" s="11"/>
      <c r="P8" s="1"/>
      <c r="Q8" s="1"/>
      <c r="R8" s="1"/>
      <c r="S8" s="1"/>
      <c r="T8" s="1"/>
      <c r="U8" s="1"/>
      <c r="V8" s="1"/>
      <c r="W8" s="1"/>
      <c r="X8" s="1"/>
      <c r="Y8" s="1"/>
      <c r="Z8" s="1"/>
      <c r="AA8" s="1"/>
      <c r="AB8" s="1"/>
      <c r="AC8" s="1"/>
      <c r="AD8" s="1"/>
      <c r="AE8" s="1"/>
      <c r="AF8" s="1"/>
      <c r="AG8" s="1"/>
      <c r="AH8" s="1"/>
      <c r="AI8" s="1"/>
      <c r="AJ8" s="1"/>
      <c r="AK8" s="1"/>
      <c r="AL8" s="1"/>
    </row>
    <row r="9" spans="1:90" customFormat="1">
      <c r="A9" s="39"/>
      <c r="B9" s="12" t="s">
        <v>7</v>
      </c>
      <c r="C9" s="10">
        <f>0</f>
        <v>0</v>
      </c>
      <c r="D9" s="10">
        <f>0</f>
        <v>0</v>
      </c>
      <c r="E9" s="10">
        <f>0</f>
        <v>0</v>
      </c>
      <c r="F9" s="10">
        <f>0</f>
        <v>0</v>
      </c>
      <c r="G9" s="10">
        <f>0</f>
        <v>0</v>
      </c>
      <c r="H9" s="10">
        <f>0</f>
        <v>0</v>
      </c>
      <c r="I9" s="10">
        <f>0</f>
        <v>0</v>
      </c>
      <c r="J9" s="10">
        <f>0</f>
        <v>0</v>
      </c>
      <c r="K9" s="10">
        <f>0</f>
        <v>0</v>
      </c>
      <c r="L9" s="10">
        <f>0</f>
        <v>0</v>
      </c>
      <c r="M9" s="10">
        <f>0</f>
        <v>0</v>
      </c>
      <c r="N9" s="10">
        <f>0</f>
        <v>0</v>
      </c>
      <c r="O9" s="11"/>
      <c r="P9" s="1"/>
      <c r="Q9" s="1"/>
      <c r="R9" s="1"/>
      <c r="S9" s="1"/>
      <c r="T9" s="1"/>
      <c r="U9" s="1"/>
      <c r="V9" s="1"/>
      <c r="W9" s="1"/>
      <c r="X9" s="1"/>
      <c r="Y9" s="1"/>
      <c r="Z9" s="1"/>
      <c r="AA9" s="1"/>
      <c r="AB9" s="1"/>
      <c r="AC9" s="1"/>
      <c r="AD9" s="1"/>
      <c r="AE9" s="1"/>
      <c r="AF9" s="1"/>
      <c r="AG9" s="1"/>
      <c r="AH9" s="1"/>
      <c r="AI9" s="1"/>
      <c r="AJ9" s="1"/>
      <c r="AK9" s="1"/>
      <c r="AL9" s="1"/>
    </row>
    <row r="10" spans="1:90" customFormat="1">
      <c r="A10" s="39"/>
      <c r="B10" s="9" t="s">
        <v>8</v>
      </c>
      <c r="C10" s="10">
        <f>0</f>
        <v>0</v>
      </c>
      <c r="D10" s="10">
        <f>0</f>
        <v>0</v>
      </c>
      <c r="E10" s="10">
        <f>0</f>
        <v>0</v>
      </c>
      <c r="F10" s="10">
        <f>0</f>
        <v>0</v>
      </c>
      <c r="G10" s="10">
        <f>0</f>
        <v>0</v>
      </c>
      <c r="H10" s="10">
        <f>0</f>
        <v>0</v>
      </c>
      <c r="I10" s="10">
        <f>0</f>
        <v>0</v>
      </c>
      <c r="J10" s="10">
        <f>0</f>
        <v>0</v>
      </c>
      <c r="K10" s="10">
        <f>0</f>
        <v>0</v>
      </c>
      <c r="L10" s="10">
        <f>0</f>
        <v>0</v>
      </c>
      <c r="M10" s="10">
        <f>0</f>
        <v>0</v>
      </c>
      <c r="N10" s="10">
        <f>0</f>
        <v>0</v>
      </c>
      <c r="O10" s="11"/>
      <c r="P10" s="1"/>
      <c r="Q10" s="1"/>
      <c r="R10" s="1"/>
      <c r="S10" s="1"/>
      <c r="T10" s="1"/>
      <c r="U10" s="1"/>
      <c r="V10" s="1"/>
      <c r="W10" s="1"/>
      <c r="X10" s="1"/>
      <c r="Y10" s="1"/>
      <c r="Z10" s="1"/>
      <c r="AA10" s="1"/>
      <c r="AB10" s="1"/>
      <c r="AC10" s="1"/>
      <c r="AD10" s="1"/>
      <c r="AE10" s="1"/>
      <c r="AF10" s="1"/>
      <c r="AG10" s="1"/>
      <c r="AH10" s="1"/>
      <c r="AI10" s="1"/>
      <c r="AJ10" s="1"/>
      <c r="AK10" s="1"/>
      <c r="AL10" s="1"/>
    </row>
    <row r="11" spans="1:90" customFormat="1">
      <c r="A11" s="39"/>
      <c r="B11" s="9" t="s">
        <v>9</v>
      </c>
      <c r="C11" s="10">
        <f>0</f>
        <v>0</v>
      </c>
      <c r="D11" s="10">
        <f>0</f>
        <v>0</v>
      </c>
      <c r="E11" s="10">
        <f>0</f>
        <v>0</v>
      </c>
      <c r="F11" s="10">
        <f>0</f>
        <v>0</v>
      </c>
      <c r="G11" s="10">
        <f>0</f>
        <v>0</v>
      </c>
      <c r="H11" s="10">
        <f>0</f>
        <v>0</v>
      </c>
      <c r="I11" s="10">
        <f>0</f>
        <v>0</v>
      </c>
      <c r="J11" s="10">
        <f>0</f>
        <v>0</v>
      </c>
      <c r="K11" s="10">
        <f>0</f>
        <v>0</v>
      </c>
      <c r="L11" s="10">
        <f>0</f>
        <v>0</v>
      </c>
      <c r="M11" s="10">
        <f>0</f>
        <v>0</v>
      </c>
      <c r="N11" s="10">
        <f>0</f>
        <v>0</v>
      </c>
      <c r="O11" s="11"/>
      <c r="P11" s="1"/>
      <c r="Q11" s="1"/>
      <c r="R11" s="1"/>
      <c r="S11" s="1"/>
      <c r="T11" s="1"/>
      <c r="U11" s="1"/>
      <c r="V11" s="1"/>
      <c r="W11" s="1"/>
      <c r="X11" s="1"/>
      <c r="Y11" s="1"/>
      <c r="Z11" s="1"/>
      <c r="AA11" s="1"/>
      <c r="AB11" s="1"/>
      <c r="AC11" s="1"/>
      <c r="AD11" s="1"/>
      <c r="AE11" s="1"/>
      <c r="AF11" s="1"/>
      <c r="AG11" s="1"/>
      <c r="AH11" s="1"/>
      <c r="AI11" s="1"/>
      <c r="AJ11" s="1"/>
      <c r="AK11" s="1"/>
      <c r="AL11" s="1"/>
    </row>
    <row r="12" spans="1:90" customFormat="1">
      <c r="A12" s="39"/>
      <c r="B12" s="9" t="s">
        <v>10</v>
      </c>
      <c r="C12" s="10">
        <f>0</f>
        <v>0</v>
      </c>
      <c r="D12" s="10">
        <f>0</f>
        <v>0</v>
      </c>
      <c r="E12" s="10">
        <f>0</f>
        <v>0</v>
      </c>
      <c r="F12" s="10">
        <v>0</v>
      </c>
      <c r="G12" s="10">
        <f>0</f>
        <v>0</v>
      </c>
      <c r="H12" s="10">
        <f>0</f>
        <v>0</v>
      </c>
      <c r="I12" s="10">
        <f>0</f>
        <v>0</v>
      </c>
      <c r="J12" s="10">
        <v>0</v>
      </c>
      <c r="K12" s="10">
        <v>0</v>
      </c>
      <c r="L12" s="10">
        <v>0</v>
      </c>
      <c r="M12" s="10">
        <v>0</v>
      </c>
      <c r="N12" s="10">
        <f>0</f>
        <v>0</v>
      </c>
      <c r="O12" s="11"/>
      <c r="P12" s="1"/>
      <c r="Q12" s="1"/>
      <c r="R12" s="1"/>
      <c r="S12" s="1"/>
      <c r="T12" s="1"/>
      <c r="U12" s="1"/>
      <c r="V12" s="1"/>
      <c r="W12" s="1"/>
      <c r="X12" s="1"/>
      <c r="Y12" s="1"/>
      <c r="Z12" s="1"/>
      <c r="AA12" s="1"/>
      <c r="AB12" s="1"/>
      <c r="AC12" s="1"/>
      <c r="AD12" s="1"/>
      <c r="AE12" s="1"/>
      <c r="AF12" s="1"/>
      <c r="AG12" s="1"/>
      <c r="AH12" s="1"/>
      <c r="AI12" s="1"/>
      <c r="AJ12" s="1"/>
      <c r="AK12" s="1"/>
      <c r="AL12" s="1"/>
    </row>
    <row r="13" spans="1:90" customFormat="1">
      <c r="A13" s="40" t="str">
        <f>"Academic
cost"</f>
        <v>Academic
cost</v>
      </c>
      <c r="B13" s="13" t="s">
        <v>11</v>
      </c>
      <c r="C13" s="10">
        <f>0</f>
        <v>0</v>
      </c>
      <c r="D13" s="10">
        <f>0</f>
        <v>0</v>
      </c>
      <c r="E13" s="10">
        <f>0</f>
        <v>0</v>
      </c>
      <c r="F13" s="10">
        <f>0</f>
        <v>0</v>
      </c>
      <c r="G13" s="10">
        <f>0</f>
        <v>0</v>
      </c>
      <c r="H13" s="10">
        <f>0</f>
        <v>0</v>
      </c>
      <c r="I13" s="10">
        <f>0</f>
        <v>0</v>
      </c>
      <c r="J13" s="10">
        <f>0</f>
        <v>0</v>
      </c>
      <c r="K13" s="10">
        <f>0</f>
        <v>0</v>
      </c>
      <c r="L13" s="10">
        <f>0</f>
        <v>0</v>
      </c>
      <c r="M13" s="10">
        <f>0</f>
        <v>0</v>
      </c>
      <c r="N13" s="10">
        <f>0</f>
        <v>0</v>
      </c>
      <c r="O13" s="11"/>
      <c r="P13" s="1"/>
      <c r="Q13" s="1"/>
      <c r="R13" s="1"/>
      <c r="S13" s="1"/>
      <c r="T13" s="1"/>
      <c r="U13" s="1"/>
      <c r="V13" s="1"/>
      <c r="W13" s="1"/>
      <c r="X13" s="1"/>
      <c r="Y13" s="1"/>
      <c r="Z13" s="1"/>
      <c r="AA13" s="1"/>
      <c r="AB13" s="1"/>
      <c r="AC13" s="1"/>
      <c r="AD13" s="1"/>
      <c r="AE13" s="1"/>
      <c r="AF13" s="1"/>
      <c r="AG13" s="1"/>
      <c r="AH13" s="1"/>
      <c r="AI13" s="1"/>
      <c r="AJ13" s="1"/>
      <c r="AK13" s="1"/>
      <c r="AL13" s="1"/>
    </row>
    <row r="14" spans="1:90" customFormat="1">
      <c r="A14" s="40"/>
      <c r="B14" s="14" t="s">
        <v>12</v>
      </c>
      <c r="C14" s="10">
        <f>0</f>
        <v>0</v>
      </c>
      <c r="D14" s="10">
        <f>0</f>
        <v>0</v>
      </c>
      <c r="E14" s="10">
        <f>0</f>
        <v>0</v>
      </c>
      <c r="F14" s="10">
        <f>0</f>
        <v>0</v>
      </c>
      <c r="G14" s="10">
        <f>0</f>
        <v>0</v>
      </c>
      <c r="H14" s="10">
        <f>0</f>
        <v>0</v>
      </c>
      <c r="I14" s="10">
        <f>0</f>
        <v>0</v>
      </c>
      <c r="J14" s="10">
        <f>0</f>
        <v>0</v>
      </c>
      <c r="K14" s="10">
        <f>0</f>
        <v>0</v>
      </c>
      <c r="L14" s="10">
        <f>0</f>
        <v>0</v>
      </c>
      <c r="M14" s="10">
        <f>0</f>
        <v>0</v>
      </c>
      <c r="N14" s="10">
        <f>0</f>
        <v>0</v>
      </c>
      <c r="O14" s="11"/>
      <c r="P14" s="1"/>
      <c r="Q14" s="1"/>
      <c r="R14" s="1"/>
      <c r="S14" s="1"/>
      <c r="T14" s="1"/>
      <c r="U14" s="1"/>
      <c r="V14" s="1"/>
      <c r="W14" s="1"/>
      <c r="X14" s="1"/>
      <c r="Y14" s="1"/>
      <c r="Z14" s="1"/>
      <c r="AA14" s="1"/>
      <c r="AB14" s="1"/>
      <c r="AC14" s="1"/>
      <c r="AD14" s="1"/>
      <c r="AE14" s="1"/>
      <c r="AF14" s="1"/>
      <c r="AG14" s="1"/>
      <c r="AH14" s="1"/>
      <c r="AI14" s="1"/>
      <c r="AJ14" s="1"/>
      <c r="AK14" s="1"/>
      <c r="AL14" s="1"/>
    </row>
    <row r="15" spans="1:90" customFormat="1" ht="6.6" customHeight="1">
      <c r="A15" s="3"/>
      <c r="B15" s="1"/>
      <c r="C15" s="21"/>
      <c r="D15" s="21"/>
      <c r="E15" s="21"/>
      <c r="F15" s="21"/>
      <c r="G15" s="21"/>
      <c r="H15" s="21"/>
      <c r="I15" s="21"/>
      <c r="J15" s="21"/>
      <c r="K15" s="21"/>
      <c r="L15" s="21"/>
      <c r="M15" s="21"/>
      <c r="N15" s="23"/>
      <c r="O15" s="1"/>
      <c r="P15" s="1"/>
      <c r="Q15" s="1"/>
      <c r="R15" s="1"/>
      <c r="S15" s="1"/>
      <c r="T15" s="1"/>
      <c r="U15" s="1"/>
      <c r="V15" s="1"/>
      <c r="W15" s="1"/>
      <c r="X15" s="1"/>
      <c r="Y15" s="1"/>
      <c r="Z15" s="1"/>
      <c r="AA15" s="1"/>
      <c r="AB15" s="1"/>
      <c r="AC15" s="1"/>
      <c r="AD15" s="1"/>
      <c r="AE15" s="1"/>
      <c r="AF15" s="1"/>
      <c r="AG15" s="1"/>
      <c r="AH15" s="1"/>
      <c r="AI15" s="1"/>
      <c r="AJ15" s="1"/>
      <c r="AK15" s="1"/>
      <c r="AL15" s="1"/>
    </row>
    <row r="16" spans="1:90" customFormat="1">
      <c r="A16" s="41" t="s">
        <v>13</v>
      </c>
      <c r="B16" s="41"/>
      <c r="C16" s="15">
        <f t="shared" ref="C16:N16" si="0">SUM(C4:C14)</f>
        <v>0</v>
      </c>
      <c r="D16" s="15">
        <f t="shared" si="0"/>
        <v>0</v>
      </c>
      <c r="E16" s="15">
        <f t="shared" si="0"/>
        <v>0</v>
      </c>
      <c r="F16" s="15">
        <f t="shared" si="0"/>
        <v>0</v>
      </c>
      <c r="G16" s="15">
        <f t="shared" si="0"/>
        <v>0</v>
      </c>
      <c r="H16" s="15">
        <f t="shared" si="0"/>
        <v>0</v>
      </c>
      <c r="I16" s="15">
        <f t="shared" si="0"/>
        <v>0</v>
      </c>
      <c r="J16" s="10">
        <f t="shared" si="0"/>
        <v>0</v>
      </c>
      <c r="K16" s="15">
        <f t="shared" si="0"/>
        <v>0</v>
      </c>
      <c r="L16" s="15">
        <f t="shared" si="0"/>
        <v>0</v>
      </c>
      <c r="M16" s="15">
        <f t="shared" si="0"/>
        <v>0</v>
      </c>
      <c r="N16" s="29">
        <f t="shared" si="0"/>
        <v>0</v>
      </c>
      <c r="O16" s="11"/>
      <c r="P16" s="1"/>
      <c r="Q16" s="1"/>
      <c r="R16" s="1"/>
      <c r="S16" s="1"/>
      <c r="T16" s="1"/>
      <c r="U16" s="1"/>
      <c r="V16" s="1"/>
      <c r="W16" s="1"/>
      <c r="X16" s="1"/>
      <c r="Y16" s="1"/>
      <c r="Z16" s="1"/>
      <c r="AA16" s="1"/>
      <c r="AB16" s="1"/>
      <c r="AC16" s="1"/>
      <c r="AD16" s="1"/>
      <c r="AE16" s="1"/>
      <c r="AF16" s="1"/>
      <c r="AG16" s="1"/>
      <c r="AH16" s="1"/>
      <c r="AI16" s="1"/>
      <c r="AJ16" s="1"/>
      <c r="AK16" s="1"/>
      <c r="AL16" s="1"/>
    </row>
    <row r="17" spans="1:38" customFormat="1">
      <c r="A17" s="41" t="s">
        <v>14</v>
      </c>
      <c r="B17" s="41"/>
      <c r="C17" s="15">
        <f t="shared" ref="C17:N17" si="1">SUM(C4:C12)</f>
        <v>0</v>
      </c>
      <c r="D17" s="15">
        <f t="shared" si="1"/>
        <v>0</v>
      </c>
      <c r="E17" s="15">
        <f t="shared" si="1"/>
        <v>0</v>
      </c>
      <c r="F17" s="15">
        <f t="shared" si="1"/>
        <v>0</v>
      </c>
      <c r="G17" s="15">
        <f t="shared" si="1"/>
        <v>0</v>
      </c>
      <c r="H17" s="15">
        <f t="shared" si="1"/>
        <v>0</v>
      </c>
      <c r="I17" s="15">
        <f t="shared" si="1"/>
        <v>0</v>
      </c>
      <c r="J17" s="10">
        <f t="shared" si="1"/>
        <v>0</v>
      </c>
      <c r="K17" s="15">
        <f t="shared" si="1"/>
        <v>0</v>
      </c>
      <c r="L17" s="15">
        <f t="shared" si="1"/>
        <v>0</v>
      </c>
      <c r="M17" s="28">
        <f t="shared" si="1"/>
        <v>0</v>
      </c>
      <c r="N17" s="31">
        <f t="shared" si="1"/>
        <v>0</v>
      </c>
      <c r="O17" s="1"/>
      <c r="P17" s="1"/>
      <c r="Q17" s="1"/>
      <c r="R17" s="1"/>
      <c r="S17" s="1"/>
      <c r="T17" s="1"/>
      <c r="U17" s="1"/>
      <c r="V17" s="1"/>
      <c r="W17" s="1"/>
      <c r="X17" s="1"/>
      <c r="Y17" s="1"/>
      <c r="Z17" s="1"/>
      <c r="AA17" s="1"/>
      <c r="AB17" s="1"/>
      <c r="AC17" s="1"/>
      <c r="AD17" s="1"/>
      <c r="AE17" s="1"/>
      <c r="AF17" s="1"/>
      <c r="AG17" s="1"/>
      <c r="AH17" s="1"/>
      <c r="AI17" s="1"/>
      <c r="AJ17" s="1"/>
      <c r="AK17" s="1"/>
      <c r="AL17" s="1"/>
    </row>
    <row r="18" spans="1:38" customFormat="1">
      <c r="A18" s="41" t="s">
        <v>15</v>
      </c>
      <c r="B18" s="41"/>
      <c r="C18" s="15">
        <f t="shared" ref="C18:N18" si="2">SUM(C6:C12)</f>
        <v>0</v>
      </c>
      <c r="D18" s="15">
        <f t="shared" si="2"/>
        <v>0</v>
      </c>
      <c r="E18" s="15">
        <f t="shared" si="2"/>
        <v>0</v>
      </c>
      <c r="F18" s="15">
        <f t="shared" si="2"/>
        <v>0</v>
      </c>
      <c r="G18" s="15">
        <f t="shared" si="2"/>
        <v>0</v>
      </c>
      <c r="H18" s="15">
        <f t="shared" si="2"/>
        <v>0</v>
      </c>
      <c r="I18" s="15">
        <f t="shared" si="2"/>
        <v>0</v>
      </c>
      <c r="J18" s="10">
        <f t="shared" si="2"/>
        <v>0</v>
      </c>
      <c r="K18" s="15">
        <f t="shared" si="2"/>
        <v>0</v>
      </c>
      <c r="L18" s="15">
        <f t="shared" si="2"/>
        <v>0</v>
      </c>
      <c r="M18" s="15">
        <f t="shared" si="2"/>
        <v>0</v>
      </c>
      <c r="N18" s="15">
        <f t="shared" si="2"/>
        <v>0</v>
      </c>
      <c r="O18" s="11"/>
      <c r="P18" s="1"/>
      <c r="Q18" s="1"/>
      <c r="R18" s="1"/>
      <c r="S18" s="1"/>
      <c r="T18" s="1"/>
      <c r="U18" s="1"/>
      <c r="V18" s="1"/>
      <c r="W18" s="1"/>
      <c r="X18" s="1"/>
      <c r="Y18" s="1"/>
      <c r="Z18" s="1"/>
      <c r="AA18" s="1"/>
      <c r="AB18" s="1"/>
      <c r="AC18" s="1"/>
      <c r="AD18" s="1"/>
      <c r="AE18" s="1"/>
      <c r="AF18" s="1"/>
      <c r="AG18" s="1"/>
      <c r="AH18" s="1"/>
      <c r="AI18" s="1"/>
      <c r="AJ18" s="1"/>
      <c r="AK18" s="1"/>
      <c r="AL18" s="1"/>
    </row>
    <row r="19" spans="1:38" customFormat="1" ht="6.6" customHeight="1">
      <c r="A19" s="5"/>
      <c r="B19" s="16"/>
      <c r="C19" s="22"/>
      <c r="D19" s="22"/>
      <c r="E19" s="22"/>
      <c r="F19" s="22"/>
      <c r="G19" s="22"/>
      <c r="H19" s="22"/>
      <c r="I19" s="22"/>
      <c r="J19" s="22"/>
      <c r="K19" s="22"/>
      <c r="L19" s="22"/>
      <c r="M19" s="22"/>
      <c r="N19" s="24"/>
      <c r="O19" s="1"/>
      <c r="P19" s="1"/>
      <c r="Q19" s="1"/>
      <c r="R19" s="1"/>
      <c r="S19" s="1"/>
      <c r="T19" s="1"/>
      <c r="U19" s="1"/>
      <c r="V19" s="1"/>
      <c r="W19" s="1"/>
      <c r="X19" s="1"/>
      <c r="Y19" s="1"/>
      <c r="Z19" s="1"/>
      <c r="AA19" s="1"/>
      <c r="AB19" s="1"/>
      <c r="AC19" s="1"/>
      <c r="AD19" s="1"/>
      <c r="AE19" s="1"/>
      <c r="AF19" s="1"/>
      <c r="AG19" s="1"/>
      <c r="AH19" s="1"/>
      <c r="AI19" s="1"/>
      <c r="AJ19" s="1"/>
      <c r="AK19" s="1"/>
      <c r="AL19" s="1"/>
    </row>
    <row r="20" spans="1:38" customFormat="1">
      <c r="A20" s="35" t="s">
        <v>16</v>
      </c>
      <c r="B20" s="17" t="s">
        <v>17</v>
      </c>
      <c r="C20" s="10">
        <v>0</v>
      </c>
      <c r="D20" s="10">
        <f>0</f>
        <v>0</v>
      </c>
      <c r="E20" s="10">
        <f>0</f>
        <v>0</v>
      </c>
      <c r="F20" s="10">
        <f>0</f>
        <v>0</v>
      </c>
      <c r="G20" s="10">
        <f>0</f>
        <v>0</v>
      </c>
      <c r="H20" s="10">
        <f>0</f>
        <v>0</v>
      </c>
      <c r="I20" s="10">
        <f>0</f>
        <v>0</v>
      </c>
      <c r="J20" s="10">
        <f>0</f>
        <v>0</v>
      </c>
      <c r="K20" s="10">
        <f>0</f>
        <v>0</v>
      </c>
      <c r="L20" s="10">
        <f>0</f>
        <v>0</v>
      </c>
      <c r="M20" s="25">
        <f>0</f>
        <v>0</v>
      </c>
      <c r="N20" s="30">
        <f>0</f>
        <v>0</v>
      </c>
      <c r="O20" s="1"/>
      <c r="P20" s="1"/>
      <c r="Q20" s="1"/>
      <c r="R20" s="1"/>
      <c r="S20" s="1"/>
      <c r="T20" s="1"/>
      <c r="U20" s="1"/>
      <c r="V20" s="1"/>
      <c r="W20" s="1"/>
      <c r="X20" s="1"/>
      <c r="Y20" s="1"/>
      <c r="Z20" s="1"/>
      <c r="AA20" s="1"/>
      <c r="AB20" s="1"/>
      <c r="AC20" s="1"/>
      <c r="AD20" s="1"/>
      <c r="AE20" s="1"/>
      <c r="AF20" s="1"/>
      <c r="AG20" s="1"/>
      <c r="AH20" s="1"/>
      <c r="AI20" s="1"/>
      <c r="AJ20" s="1"/>
      <c r="AK20" s="1"/>
      <c r="AL20" s="1"/>
    </row>
    <row r="21" spans="1:38" customFormat="1">
      <c r="A21" s="35"/>
      <c r="B21" s="17" t="s">
        <v>18</v>
      </c>
      <c r="C21" s="10">
        <f>0</f>
        <v>0</v>
      </c>
      <c r="D21" s="10">
        <f>0</f>
        <v>0</v>
      </c>
      <c r="E21" s="10">
        <f>0</f>
        <v>0</v>
      </c>
      <c r="F21" s="10">
        <f>0</f>
        <v>0</v>
      </c>
      <c r="G21" s="10">
        <f>0</f>
        <v>0</v>
      </c>
      <c r="H21" s="10">
        <f>0</f>
        <v>0</v>
      </c>
      <c r="I21" s="10">
        <f>0</f>
        <v>0</v>
      </c>
      <c r="J21" s="10">
        <f>0</f>
        <v>0</v>
      </c>
      <c r="K21" s="10">
        <f>0</f>
        <v>0</v>
      </c>
      <c r="L21" s="10">
        <f>0</f>
        <v>0</v>
      </c>
      <c r="M21" s="26">
        <f>0</f>
        <v>0</v>
      </c>
      <c r="N21" s="27">
        <f>0</f>
        <v>0</v>
      </c>
      <c r="O21" s="11"/>
      <c r="P21" s="1"/>
      <c r="Q21" s="1"/>
      <c r="R21" s="1"/>
      <c r="S21" s="1"/>
      <c r="T21" s="1"/>
      <c r="U21" s="1"/>
      <c r="V21" s="1"/>
      <c r="W21" s="1"/>
      <c r="X21" s="1"/>
      <c r="Y21" s="1"/>
      <c r="Z21" s="1"/>
      <c r="AA21" s="1"/>
      <c r="AB21" s="1"/>
      <c r="AC21" s="1"/>
      <c r="AD21" s="1"/>
      <c r="AE21" s="1"/>
      <c r="AF21" s="1"/>
      <c r="AG21" s="1"/>
      <c r="AH21" s="1"/>
      <c r="AI21" s="1"/>
      <c r="AJ21" s="1"/>
      <c r="AK21" s="1"/>
      <c r="AL21" s="1"/>
    </row>
    <row r="22" spans="1:38" customFormat="1">
      <c r="A22" s="35" t="s">
        <v>19</v>
      </c>
      <c r="B22" s="17" t="s">
        <v>20</v>
      </c>
      <c r="C22" s="10">
        <f>0</f>
        <v>0</v>
      </c>
      <c r="D22" s="10">
        <f>0</f>
        <v>0</v>
      </c>
      <c r="E22" s="10">
        <f>0</f>
        <v>0</v>
      </c>
      <c r="F22" s="10">
        <f>0</f>
        <v>0</v>
      </c>
      <c r="G22" s="10">
        <f>0</f>
        <v>0</v>
      </c>
      <c r="H22" s="10">
        <f>0</f>
        <v>0</v>
      </c>
      <c r="I22" s="10">
        <f>0</f>
        <v>0</v>
      </c>
      <c r="J22" s="10">
        <f>0</f>
        <v>0</v>
      </c>
      <c r="K22" s="10">
        <f>0</f>
        <v>0</v>
      </c>
      <c r="L22" s="10">
        <f>0</f>
        <v>0</v>
      </c>
      <c r="M22" s="26">
        <f>0</f>
        <v>0</v>
      </c>
      <c r="N22" s="27">
        <f>0</f>
        <v>0</v>
      </c>
      <c r="O22" s="11"/>
      <c r="P22" s="1"/>
      <c r="Q22" s="1"/>
      <c r="R22" s="1"/>
      <c r="S22" s="1"/>
      <c r="T22" s="1"/>
      <c r="U22" s="1"/>
      <c r="V22" s="1"/>
      <c r="W22" s="1"/>
      <c r="X22" s="1"/>
      <c r="Y22" s="1"/>
      <c r="Z22" s="1"/>
      <c r="AA22" s="1"/>
      <c r="AB22" s="1"/>
      <c r="AC22" s="1"/>
      <c r="AD22" s="1"/>
      <c r="AE22" s="1"/>
      <c r="AF22" s="1"/>
      <c r="AG22" s="1"/>
      <c r="AH22" s="1"/>
      <c r="AI22" s="1"/>
      <c r="AJ22" s="1"/>
      <c r="AK22" s="1"/>
      <c r="AL22" s="1"/>
    </row>
    <row r="23" spans="1:38" customFormat="1">
      <c r="A23" s="35"/>
      <c r="B23" s="17" t="s">
        <v>21</v>
      </c>
      <c r="C23" s="10">
        <f>0</f>
        <v>0</v>
      </c>
      <c r="D23" s="10">
        <f>0</f>
        <v>0</v>
      </c>
      <c r="E23" s="10">
        <f>0</f>
        <v>0</v>
      </c>
      <c r="F23" s="10">
        <f>0</f>
        <v>0</v>
      </c>
      <c r="G23" s="10">
        <f>0</f>
        <v>0</v>
      </c>
      <c r="H23" s="10">
        <f>0</f>
        <v>0</v>
      </c>
      <c r="I23" s="10">
        <f>0</f>
        <v>0</v>
      </c>
      <c r="J23" s="10">
        <f>0</f>
        <v>0</v>
      </c>
      <c r="K23" s="10">
        <f>0</f>
        <v>0</v>
      </c>
      <c r="L23" s="10">
        <f>0</f>
        <v>0</v>
      </c>
      <c r="M23" s="26">
        <f>0</f>
        <v>0</v>
      </c>
      <c r="N23" s="27">
        <f>0</f>
        <v>0</v>
      </c>
      <c r="O23" s="11"/>
      <c r="P23" s="1"/>
      <c r="Q23" s="1"/>
      <c r="R23" s="1"/>
      <c r="S23" s="1"/>
      <c r="T23" s="1"/>
      <c r="U23" s="1"/>
      <c r="V23" s="1"/>
      <c r="W23" s="1"/>
      <c r="X23" s="1"/>
      <c r="Y23" s="1"/>
      <c r="Z23" s="1"/>
      <c r="AA23" s="1"/>
      <c r="AB23" s="1"/>
      <c r="AC23" s="1"/>
      <c r="AD23" s="1"/>
      <c r="AE23" s="1"/>
      <c r="AF23" s="1"/>
      <c r="AG23" s="1"/>
      <c r="AH23" s="1"/>
      <c r="AI23" s="1"/>
      <c r="AJ23" s="1"/>
      <c r="AK23" s="1"/>
      <c r="AL23" s="1"/>
    </row>
    <row r="24" spans="1:38" customFormat="1">
      <c r="A24" s="35"/>
      <c r="B24" s="17" t="s">
        <v>22</v>
      </c>
      <c r="C24" s="18">
        <f>C23-C22</f>
        <v>0</v>
      </c>
      <c r="D24" s="18">
        <f t="shared" ref="D24:N24" si="3">C24-D22+D23</f>
        <v>0</v>
      </c>
      <c r="E24" s="18">
        <f t="shared" si="3"/>
        <v>0</v>
      </c>
      <c r="F24" s="18">
        <f t="shared" si="3"/>
        <v>0</v>
      </c>
      <c r="G24" s="18">
        <f t="shared" si="3"/>
        <v>0</v>
      </c>
      <c r="H24" s="18">
        <f t="shared" si="3"/>
        <v>0</v>
      </c>
      <c r="I24" s="18">
        <f t="shared" si="3"/>
        <v>0</v>
      </c>
      <c r="J24" s="18">
        <f t="shared" si="3"/>
        <v>0</v>
      </c>
      <c r="K24" s="18">
        <f t="shared" si="3"/>
        <v>0</v>
      </c>
      <c r="L24" s="18">
        <f t="shared" si="3"/>
        <v>0</v>
      </c>
      <c r="M24" s="18">
        <f t="shared" si="3"/>
        <v>0</v>
      </c>
      <c r="N24" s="18">
        <f t="shared" si="3"/>
        <v>0</v>
      </c>
      <c r="O24" s="11"/>
      <c r="P24" s="1"/>
      <c r="Q24" s="1"/>
      <c r="R24" s="1"/>
      <c r="S24" s="1"/>
      <c r="T24" s="1"/>
      <c r="U24" s="1"/>
      <c r="V24" s="1"/>
      <c r="W24" s="1"/>
      <c r="X24" s="1"/>
      <c r="Y24" s="1"/>
      <c r="Z24" s="1"/>
      <c r="AA24" s="1"/>
      <c r="AB24" s="1"/>
      <c r="AC24" s="1"/>
      <c r="AD24" s="1"/>
      <c r="AE24" s="1"/>
      <c r="AF24" s="1"/>
      <c r="AG24" s="1"/>
      <c r="AH24" s="1"/>
      <c r="AI24" s="1"/>
      <c r="AJ24" s="1"/>
      <c r="AK24" s="1"/>
      <c r="AL24" s="1"/>
    </row>
    <row r="25" spans="1:38" customFormat="1" ht="18.600000000000001" customHeight="1">
      <c r="A25" s="36" t="s">
        <v>23</v>
      </c>
      <c r="B25" s="36"/>
      <c r="C25" s="36"/>
      <c r="D25" s="36"/>
      <c r="E25" s="36"/>
      <c r="F25" s="36"/>
      <c r="G25" s="36"/>
      <c r="H25" s="36"/>
      <c r="I25" s="36"/>
      <c r="J25" s="36"/>
      <c r="K25" s="36"/>
      <c r="L25" s="36"/>
      <c r="M25" s="36"/>
      <c r="N25" s="36"/>
      <c r="O25" s="1"/>
      <c r="P25" s="1"/>
      <c r="Q25" s="1"/>
      <c r="R25" s="1"/>
      <c r="S25" s="1"/>
      <c r="T25" s="1"/>
      <c r="U25" s="1"/>
      <c r="V25" s="1"/>
      <c r="W25" s="1"/>
      <c r="X25" s="1"/>
      <c r="Y25" s="1"/>
      <c r="Z25" s="1"/>
      <c r="AA25" s="1"/>
      <c r="AB25" s="1"/>
      <c r="AC25" s="1"/>
      <c r="AD25" s="1"/>
      <c r="AE25" s="1"/>
      <c r="AF25" s="1"/>
      <c r="AG25" s="1"/>
      <c r="AH25" s="1"/>
      <c r="AI25" s="1"/>
      <c r="AJ25" s="1"/>
      <c r="AK25" s="1"/>
      <c r="AL25" s="1"/>
    </row>
    <row r="26" spans="1:38" customFormat="1">
      <c r="A26" s="37" t="str">
        <f>"Against
income"</f>
        <v>Against
income</v>
      </c>
      <c r="B26" s="17" t="s">
        <v>24</v>
      </c>
      <c r="C26" s="19">
        <f t="shared" ref="C26:N26" si="4">SUM(C20:C21)-C17</f>
        <v>0</v>
      </c>
      <c r="D26" s="19">
        <f t="shared" si="4"/>
        <v>0</v>
      </c>
      <c r="E26" s="19">
        <f t="shared" si="4"/>
        <v>0</v>
      </c>
      <c r="F26" s="19">
        <f t="shared" si="4"/>
        <v>0</v>
      </c>
      <c r="G26" s="19">
        <f t="shared" si="4"/>
        <v>0</v>
      </c>
      <c r="H26" s="19">
        <f t="shared" si="4"/>
        <v>0</v>
      </c>
      <c r="I26" s="19">
        <f t="shared" si="4"/>
        <v>0</v>
      </c>
      <c r="J26" s="19">
        <f t="shared" si="4"/>
        <v>0</v>
      </c>
      <c r="K26" s="19">
        <f t="shared" si="4"/>
        <v>0</v>
      </c>
      <c r="L26" s="19">
        <f t="shared" si="4"/>
        <v>0</v>
      </c>
      <c r="M26" s="19">
        <f t="shared" si="4"/>
        <v>0</v>
      </c>
      <c r="N26" s="19">
        <f t="shared" si="4"/>
        <v>0</v>
      </c>
      <c r="O26" s="1"/>
      <c r="P26" s="1"/>
      <c r="Q26" s="1"/>
      <c r="R26" s="1"/>
      <c r="S26" s="1"/>
      <c r="T26" s="1"/>
      <c r="U26" s="1"/>
      <c r="V26" s="1"/>
      <c r="W26" s="1"/>
      <c r="X26" s="1"/>
      <c r="Y26" s="1"/>
      <c r="Z26" s="1"/>
      <c r="AA26" s="1"/>
      <c r="AB26" s="1"/>
      <c r="AC26" s="1"/>
      <c r="AD26" s="1"/>
      <c r="AE26" s="1"/>
      <c r="AF26" s="1"/>
      <c r="AG26" s="1"/>
      <c r="AH26" s="1"/>
      <c r="AI26" s="1"/>
      <c r="AJ26" s="1"/>
      <c r="AK26" s="1"/>
      <c r="AL26" s="1"/>
    </row>
    <row r="27" spans="1:38" customFormat="1">
      <c r="A27" s="37"/>
      <c r="B27" s="17" t="s">
        <v>25</v>
      </c>
      <c r="C27" s="19">
        <f t="shared" ref="C27:N27" si="5">SUM(C20:C21)-C18</f>
        <v>0</v>
      </c>
      <c r="D27" s="19">
        <f t="shared" si="5"/>
        <v>0</v>
      </c>
      <c r="E27" s="19">
        <f t="shared" si="5"/>
        <v>0</v>
      </c>
      <c r="F27" s="19">
        <f t="shared" si="5"/>
        <v>0</v>
      </c>
      <c r="G27" s="19">
        <f t="shared" si="5"/>
        <v>0</v>
      </c>
      <c r="H27" s="19">
        <f t="shared" si="5"/>
        <v>0</v>
      </c>
      <c r="I27" s="19">
        <f t="shared" si="5"/>
        <v>0</v>
      </c>
      <c r="J27" s="19">
        <f t="shared" si="5"/>
        <v>0</v>
      </c>
      <c r="K27" s="19">
        <f t="shared" si="5"/>
        <v>0</v>
      </c>
      <c r="L27" s="19">
        <f t="shared" si="5"/>
        <v>0</v>
      </c>
      <c r="M27" s="19">
        <f t="shared" si="5"/>
        <v>0</v>
      </c>
      <c r="N27" s="19">
        <f t="shared" si="5"/>
        <v>0</v>
      </c>
      <c r="O27" s="1"/>
      <c r="P27" s="1"/>
      <c r="Q27" s="1"/>
      <c r="R27" s="1"/>
      <c r="S27" s="1"/>
      <c r="T27" s="1"/>
      <c r="U27" s="1"/>
      <c r="V27" s="1"/>
      <c r="W27" s="1"/>
      <c r="X27" s="1"/>
      <c r="Y27" s="1"/>
      <c r="Z27" s="1"/>
      <c r="AA27" s="1"/>
      <c r="AB27" s="1"/>
      <c r="AC27" s="1"/>
      <c r="AD27" s="1"/>
      <c r="AE27" s="1"/>
      <c r="AF27" s="1"/>
      <c r="AG27" s="1"/>
      <c r="AH27" s="1"/>
      <c r="AI27" s="1"/>
      <c r="AJ27" s="1"/>
      <c r="AK27" s="1"/>
      <c r="AL27" s="1"/>
    </row>
    <row r="28" spans="1:38" customFormat="1">
      <c r="A28" s="38" t="str">
        <f>"Against income
and savings"</f>
        <v>Against income
and savings</v>
      </c>
      <c r="B28" s="2" t="s">
        <v>24</v>
      </c>
      <c r="C28" s="19">
        <f t="shared" ref="C28:N28" si="6">SUM(C20:C22)-C17</f>
        <v>0</v>
      </c>
      <c r="D28" s="19">
        <f t="shared" si="6"/>
        <v>0</v>
      </c>
      <c r="E28" s="19">
        <f t="shared" si="6"/>
        <v>0</v>
      </c>
      <c r="F28" s="19">
        <f t="shared" si="6"/>
        <v>0</v>
      </c>
      <c r="G28" s="19">
        <f t="shared" si="6"/>
        <v>0</v>
      </c>
      <c r="H28" s="19">
        <f t="shared" si="6"/>
        <v>0</v>
      </c>
      <c r="I28" s="19">
        <f t="shared" si="6"/>
        <v>0</v>
      </c>
      <c r="J28" s="19">
        <f t="shared" si="6"/>
        <v>0</v>
      </c>
      <c r="K28" s="19">
        <f t="shared" si="6"/>
        <v>0</v>
      </c>
      <c r="L28" s="19">
        <f t="shared" si="6"/>
        <v>0</v>
      </c>
      <c r="M28" s="19">
        <f t="shared" si="6"/>
        <v>0</v>
      </c>
      <c r="N28" s="19">
        <f t="shared" si="6"/>
        <v>0</v>
      </c>
      <c r="O28" s="1"/>
      <c r="P28" s="1"/>
      <c r="Q28" s="1"/>
      <c r="R28" s="1"/>
      <c r="S28" s="1"/>
      <c r="T28" s="1"/>
      <c r="U28" s="1"/>
      <c r="V28" s="1"/>
      <c r="W28" s="1"/>
      <c r="X28" s="1"/>
      <c r="Y28" s="1"/>
      <c r="Z28" s="1"/>
      <c r="AA28" s="1"/>
      <c r="AB28" s="1"/>
      <c r="AC28" s="1"/>
      <c r="AD28" s="1"/>
      <c r="AE28" s="1"/>
      <c r="AF28" s="1"/>
      <c r="AG28" s="1"/>
      <c r="AH28" s="1"/>
      <c r="AI28" s="1"/>
      <c r="AJ28" s="1"/>
      <c r="AK28" s="1"/>
      <c r="AL28" s="1"/>
    </row>
    <row r="29" spans="1:38" customFormat="1">
      <c r="A29" s="38"/>
      <c r="B29" s="2" t="s">
        <v>25</v>
      </c>
      <c r="C29" s="19">
        <f>SUM(C20:C22)-C18</f>
        <v>0</v>
      </c>
      <c r="D29" s="19">
        <f t="shared" ref="D29:N29" si="7">SUM(D20:D22)-D18</f>
        <v>0</v>
      </c>
      <c r="E29" s="19">
        <f t="shared" si="7"/>
        <v>0</v>
      </c>
      <c r="F29" s="19">
        <f t="shared" si="7"/>
        <v>0</v>
      </c>
      <c r="G29" s="19">
        <f t="shared" si="7"/>
        <v>0</v>
      </c>
      <c r="H29" s="19">
        <f t="shared" si="7"/>
        <v>0</v>
      </c>
      <c r="I29" s="19">
        <f t="shared" si="7"/>
        <v>0</v>
      </c>
      <c r="J29" s="19">
        <f t="shared" si="7"/>
        <v>0</v>
      </c>
      <c r="K29" s="19">
        <f t="shared" si="7"/>
        <v>0</v>
      </c>
      <c r="L29" s="19">
        <f t="shared" si="7"/>
        <v>0</v>
      </c>
      <c r="M29" s="19">
        <f t="shared" si="7"/>
        <v>0</v>
      </c>
      <c r="N29" s="19">
        <f t="shared" si="7"/>
        <v>0</v>
      </c>
      <c r="O29" s="1"/>
      <c r="P29" s="1"/>
      <c r="Q29" s="1"/>
      <c r="R29" s="1"/>
      <c r="S29" s="1"/>
      <c r="T29" s="1"/>
      <c r="U29" s="1"/>
      <c r="V29" s="1"/>
      <c r="W29" s="1"/>
      <c r="X29" s="1"/>
      <c r="Y29" s="1"/>
      <c r="Z29" s="1"/>
      <c r="AA29" s="1"/>
      <c r="AB29" s="1"/>
      <c r="AC29" s="1"/>
      <c r="AD29" s="1"/>
      <c r="AE29" s="1"/>
      <c r="AF29" s="1"/>
      <c r="AG29" s="1"/>
      <c r="AH29" s="1"/>
      <c r="AI29" s="1"/>
      <c r="AJ29" s="1"/>
      <c r="AK29" s="1"/>
      <c r="AL29" s="1"/>
    </row>
    <row r="30" spans="1:38" customFormat="1">
      <c r="A30" s="1"/>
      <c r="B30" s="1"/>
      <c r="C30" s="1"/>
      <c r="D30" s="1"/>
      <c r="E30" s="1"/>
      <c r="F30" s="1"/>
      <c r="G30" s="1"/>
      <c r="H30" s="1"/>
      <c r="I30" s="1"/>
      <c r="J30" s="1"/>
      <c r="K30" s="1"/>
      <c r="L30" s="1"/>
      <c r="M30" s="1"/>
      <c r="N30" s="1"/>
      <c r="O30" s="1"/>
      <c r="P30" s="20"/>
      <c r="Q30" s="1"/>
      <c r="R30" s="1"/>
      <c r="S30" s="1"/>
      <c r="T30" s="1"/>
      <c r="U30" s="1"/>
      <c r="V30" s="1"/>
      <c r="W30" s="1"/>
      <c r="X30" s="1"/>
      <c r="Y30" s="1"/>
      <c r="Z30" s="1"/>
      <c r="AA30" s="1"/>
      <c r="AB30" s="1"/>
      <c r="AC30" s="1"/>
      <c r="AD30" s="1"/>
      <c r="AE30" s="1"/>
      <c r="AF30" s="1"/>
      <c r="AG30" s="1"/>
      <c r="AH30" s="1"/>
      <c r="AI30" s="1"/>
      <c r="AJ30" s="1"/>
      <c r="AK30" s="1"/>
      <c r="AL30" s="1"/>
    </row>
    <row r="31" spans="1:38" customFormat="1">
      <c r="A31" s="1"/>
      <c r="B31" s="1"/>
      <c r="C31" s="1"/>
      <c r="D31" s="1"/>
      <c r="E31" s="1"/>
      <c r="F31" s="1"/>
      <c r="G31" s="1"/>
      <c r="H31" s="1"/>
      <c r="I31" s="1"/>
      <c r="J31" s="1"/>
      <c r="K31" s="1"/>
      <c r="L31" s="1"/>
      <c r="M31" s="1"/>
      <c r="N31" s="1"/>
      <c r="O31" s="1"/>
      <c r="P31" s="20"/>
      <c r="Q31" s="1"/>
      <c r="R31" s="1"/>
      <c r="S31" s="1"/>
      <c r="T31" s="1"/>
      <c r="U31" s="1"/>
      <c r="V31" s="1"/>
      <c r="W31" s="1"/>
      <c r="X31" s="1"/>
      <c r="Y31" s="1"/>
      <c r="Z31" s="1"/>
      <c r="AA31" s="1"/>
      <c r="AB31" s="1"/>
      <c r="AC31" s="1"/>
      <c r="AD31" s="1"/>
      <c r="AE31" s="1"/>
      <c r="AF31" s="1"/>
      <c r="AG31" s="1"/>
      <c r="AH31" s="1"/>
      <c r="AI31" s="1"/>
      <c r="AJ31" s="1"/>
      <c r="AK31" s="1"/>
      <c r="AL31" s="1"/>
    </row>
    <row r="32" spans="1:38" customFormat="1">
      <c r="A32" s="1"/>
      <c r="B32" s="1"/>
      <c r="C32" s="1"/>
      <c r="D32" s="1"/>
      <c r="E32" s="1"/>
      <c r="F32" s="1"/>
      <c r="G32" s="1"/>
      <c r="H32" s="1"/>
      <c r="I32" s="1"/>
      <c r="J32" s="1"/>
      <c r="K32" s="1"/>
      <c r="L32" s="1"/>
      <c r="M32" s="1"/>
      <c r="N32" s="1"/>
      <c r="O32" s="1"/>
      <c r="P32" s="20"/>
      <c r="Q32" s="1"/>
      <c r="R32" s="1"/>
      <c r="S32" s="1"/>
      <c r="T32" s="1"/>
      <c r="U32" s="1"/>
      <c r="V32" s="1"/>
      <c r="W32" s="1"/>
      <c r="X32" s="1"/>
      <c r="Y32" s="1"/>
      <c r="Z32" s="1"/>
      <c r="AA32" s="1"/>
      <c r="AB32" s="1"/>
      <c r="AC32" s="1"/>
      <c r="AD32" s="1"/>
      <c r="AE32" s="1"/>
      <c r="AF32" s="1"/>
      <c r="AG32" s="1"/>
      <c r="AH32" s="1"/>
      <c r="AI32" s="1"/>
      <c r="AJ32" s="1"/>
      <c r="AK32" s="1"/>
      <c r="AL32" s="1"/>
    </row>
    <row r="33" spans="1:38" customFormat="1">
      <c r="A33" s="34" t="str">
        <f>"Raw data"</f>
        <v>Raw data</v>
      </c>
      <c r="B33" s="1" t="s">
        <v>24</v>
      </c>
      <c r="C33" s="1" t="str">
        <f>IF(SUM(C20:C21)-C17=0,"ZERO",IF(SUM(C20:C21)-C17&lt;0,"RED","BLACK"))</f>
        <v>ZERO</v>
      </c>
      <c r="D33" s="1" t="str">
        <f t="shared" ref="D33:N33" si="8">IF(SUM(D20:D21)-D17=0,"ZERO",IF(SUM(D20:D21)-MID(D17,2,9)&lt;0,"RED","BLACK"))</f>
        <v>ZERO</v>
      </c>
      <c r="E33" s="1" t="str">
        <f t="shared" si="8"/>
        <v>ZERO</v>
      </c>
      <c r="F33" s="1" t="str">
        <f t="shared" si="8"/>
        <v>ZERO</v>
      </c>
      <c r="G33" s="1" t="str">
        <f t="shared" si="8"/>
        <v>ZERO</v>
      </c>
      <c r="H33" s="1" t="str">
        <f t="shared" si="8"/>
        <v>ZERO</v>
      </c>
      <c r="I33" s="1" t="str">
        <f t="shared" si="8"/>
        <v>ZERO</v>
      </c>
      <c r="J33" s="1" t="str">
        <f t="shared" si="8"/>
        <v>ZERO</v>
      </c>
      <c r="K33" s="1" t="str">
        <f t="shared" si="8"/>
        <v>ZERO</v>
      </c>
      <c r="L33" s="1" t="str">
        <f t="shared" si="8"/>
        <v>ZERO</v>
      </c>
      <c r="M33" s="1" t="str">
        <f t="shared" si="8"/>
        <v>ZERO</v>
      </c>
      <c r="N33" s="1" t="str">
        <f t="shared" si="8"/>
        <v>ZERO</v>
      </c>
      <c r="O33" s="1"/>
      <c r="P33" s="20"/>
      <c r="Q33" s="1"/>
      <c r="R33" s="1"/>
      <c r="S33" s="1"/>
      <c r="T33" s="1"/>
      <c r="U33" s="1"/>
      <c r="V33" s="1"/>
      <c r="W33" s="1"/>
      <c r="X33" s="1"/>
      <c r="Y33" s="1"/>
      <c r="Z33" s="1"/>
      <c r="AA33" s="1"/>
      <c r="AB33" s="1"/>
      <c r="AC33" s="1"/>
      <c r="AD33" s="1"/>
      <c r="AE33" s="1"/>
      <c r="AF33" s="1"/>
      <c r="AG33" s="1"/>
      <c r="AH33" s="1"/>
      <c r="AI33" s="1"/>
      <c r="AJ33" s="1"/>
      <c r="AK33" s="1"/>
      <c r="AL33" s="1"/>
    </row>
    <row r="34" spans="1:38" customFormat="1">
      <c r="A34" s="34"/>
      <c r="B34" s="1" t="s">
        <v>25</v>
      </c>
      <c r="C34" s="1" t="str">
        <f t="shared" ref="C34:N34" si="9">IF(SUM(C20:C21)-C18=0,"ZERO",IF(SUM(C20:C21)-C18&lt;0,"RED","BLACK"))</f>
        <v>ZERO</v>
      </c>
      <c r="D34" s="1" t="str">
        <f t="shared" si="9"/>
        <v>ZERO</v>
      </c>
      <c r="E34" s="1" t="str">
        <f t="shared" si="9"/>
        <v>ZERO</v>
      </c>
      <c r="F34" s="1" t="str">
        <f t="shared" si="9"/>
        <v>ZERO</v>
      </c>
      <c r="G34" s="1" t="str">
        <f t="shared" si="9"/>
        <v>ZERO</v>
      </c>
      <c r="H34" s="1" t="str">
        <f t="shared" si="9"/>
        <v>ZERO</v>
      </c>
      <c r="I34" s="1" t="str">
        <f t="shared" si="9"/>
        <v>ZERO</v>
      </c>
      <c r="J34" s="1" t="str">
        <f t="shared" si="9"/>
        <v>ZERO</v>
      </c>
      <c r="K34" s="1" t="str">
        <f t="shared" si="9"/>
        <v>ZERO</v>
      </c>
      <c r="L34" s="1" t="str">
        <f t="shared" si="9"/>
        <v>ZERO</v>
      </c>
      <c r="M34" s="1" t="str">
        <f t="shared" si="9"/>
        <v>ZERO</v>
      </c>
      <c r="N34" s="1" t="str">
        <f t="shared" si="9"/>
        <v>ZERO</v>
      </c>
      <c r="O34" s="1"/>
      <c r="P34" s="20"/>
      <c r="Q34" s="1"/>
      <c r="R34" s="1"/>
      <c r="S34" s="1"/>
      <c r="T34" s="1"/>
      <c r="U34" s="1"/>
      <c r="V34" s="1"/>
      <c r="W34" s="1"/>
      <c r="X34" s="1"/>
      <c r="Y34" s="1"/>
      <c r="Z34" s="1"/>
      <c r="AA34" s="1"/>
      <c r="AB34" s="1"/>
      <c r="AC34" s="1"/>
      <c r="AD34" s="1"/>
      <c r="AE34" s="1"/>
      <c r="AF34" s="1"/>
      <c r="AG34" s="1"/>
      <c r="AH34" s="1"/>
      <c r="AI34" s="1"/>
      <c r="AJ34" s="1"/>
      <c r="AK34" s="1"/>
      <c r="AL34" s="1"/>
    </row>
    <row r="35" spans="1:38" customFormat="1">
      <c r="A35" s="34"/>
      <c r="B35" s="1" t="s">
        <v>24</v>
      </c>
      <c r="C35" s="1" t="str">
        <f t="shared" ref="C35:N35" si="10">IF(SUM(C20:C22)-C17=0,"ZERO",IF(SUM(C20:C22)-C17&lt;0,"RED","BLACK"))</f>
        <v>ZERO</v>
      </c>
      <c r="D35" s="1" t="str">
        <f t="shared" si="10"/>
        <v>ZERO</v>
      </c>
      <c r="E35" s="1" t="str">
        <f t="shared" si="10"/>
        <v>ZERO</v>
      </c>
      <c r="F35" s="1" t="str">
        <f t="shared" si="10"/>
        <v>ZERO</v>
      </c>
      <c r="G35" s="1" t="str">
        <f t="shared" si="10"/>
        <v>ZERO</v>
      </c>
      <c r="H35" s="1" t="str">
        <f t="shared" si="10"/>
        <v>ZERO</v>
      </c>
      <c r="I35" s="1" t="str">
        <f t="shared" si="10"/>
        <v>ZERO</v>
      </c>
      <c r="J35" s="1" t="str">
        <f t="shared" si="10"/>
        <v>ZERO</v>
      </c>
      <c r="K35" s="1" t="str">
        <f t="shared" si="10"/>
        <v>ZERO</v>
      </c>
      <c r="L35" s="1" t="str">
        <f t="shared" si="10"/>
        <v>ZERO</v>
      </c>
      <c r="M35" s="1" t="str">
        <f t="shared" si="10"/>
        <v>ZERO</v>
      </c>
      <c r="N35" s="1" t="str">
        <f t="shared" si="10"/>
        <v>ZERO</v>
      </c>
      <c r="O35" s="1"/>
      <c r="P35" s="20"/>
      <c r="Q35" s="1"/>
      <c r="R35" s="1"/>
      <c r="S35" s="1"/>
      <c r="T35" s="1"/>
      <c r="U35" s="1"/>
      <c r="V35" s="1"/>
      <c r="W35" s="1"/>
      <c r="X35" s="1"/>
      <c r="Y35" s="1"/>
      <c r="Z35" s="1"/>
      <c r="AA35" s="1"/>
      <c r="AB35" s="1"/>
      <c r="AC35" s="1"/>
      <c r="AD35" s="1"/>
      <c r="AE35" s="1"/>
      <c r="AF35" s="1"/>
      <c r="AG35" s="1"/>
      <c r="AH35" s="1"/>
      <c r="AI35" s="1"/>
      <c r="AJ35" s="1"/>
      <c r="AK35" s="1"/>
      <c r="AL35" s="1"/>
    </row>
    <row r="36" spans="1:38" customFormat="1">
      <c r="A36" s="34"/>
      <c r="B36" s="1" t="s">
        <v>25</v>
      </c>
      <c r="C36" s="1" t="str">
        <f t="shared" ref="C36:N36" si="11">IF(SUM(C20:C22)-C18=0,"ZERO",IF(SUM(C20:C22)-C18&lt;0,"RED","BLACK"))</f>
        <v>ZERO</v>
      </c>
      <c r="D36" s="1" t="str">
        <f t="shared" si="11"/>
        <v>ZERO</v>
      </c>
      <c r="E36" s="1" t="str">
        <f t="shared" si="11"/>
        <v>ZERO</v>
      </c>
      <c r="F36" s="1" t="str">
        <f t="shared" si="11"/>
        <v>ZERO</v>
      </c>
      <c r="G36" s="1" t="str">
        <f t="shared" si="11"/>
        <v>ZERO</v>
      </c>
      <c r="H36" s="1" t="str">
        <f t="shared" si="11"/>
        <v>ZERO</v>
      </c>
      <c r="I36" s="1" t="str">
        <f t="shared" si="11"/>
        <v>ZERO</v>
      </c>
      <c r="J36" s="1" t="str">
        <f t="shared" si="11"/>
        <v>ZERO</v>
      </c>
      <c r="K36" s="1" t="str">
        <f t="shared" si="11"/>
        <v>ZERO</v>
      </c>
      <c r="L36" s="1" t="str">
        <f t="shared" si="11"/>
        <v>ZERO</v>
      </c>
      <c r="M36" s="1" t="str">
        <f t="shared" si="11"/>
        <v>ZERO</v>
      </c>
      <c r="N36" s="1" t="str">
        <f t="shared" si="11"/>
        <v>ZERO</v>
      </c>
      <c r="O36" s="1"/>
      <c r="P36" s="1"/>
      <c r="Q36" s="1"/>
      <c r="R36" s="1"/>
      <c r="S36" s="1"/>
      <c r="T36" s="1"/>
      <c r="U36" s="1"/>
      <c r="V36" s="1"/>
      <c r="W36" s="1"/>
      <c r="X36" s="1"/>
      <c r="Y36" s="1"/>
      <c r="Z36" s="1"/>
      <c r="AA36" s="1"/>
      <c r="AB36" s="1"/>
      <c r="AC36" s="1"/>
      <c r="AD36" s="1"/>
      <c r="AE36" s="1"/>
      <c r="AF36" s="1"/>
      <c r="AG36" s="1"/>
      <c r="AH36" s="1"/>
      <c r="AI36" s="1"/>
      <c r="AJ36" s="1"/>
      <c r="AK36" s="1"/>
      <c r="AL36" s="1"/>
    </row>
    <row r="37" spans="1:38" customForma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row>
    <row r="38" spans="1:38" customFormat="1">
      <c r="A38" s="34" t="s">
        <v>26</v>
      </c>
      <c r="B38" s="34"/>
      <c r="C38" s="1">
        <f ca="1">(MONTH(TODAY()))</f>
        <v>4</v>
      </c>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row>
    <row r="39" spans="1:38" customForma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row>
    <row r="40" spans="1:38" customForma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row>
    <row r="41" spans="1:38" customForma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row>
    <row r="42" spans="1:38">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row>
    <row r="43" spans="1:38">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row>
    <row r="44" spans="1:38">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row>
    <row r="45" spans="1:38">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row>
    <row r="46" spans="1:38">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row>
    <row r="47" spans="1:38">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row>
    <row r="48" spans="1:38">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row>
    <row r="49" spans="1:38">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row>
    <row r="50" spans="1:38">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row>
    <row r="51" spans="1:38">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row>
    <row r="52" spans="1:38">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row>
    <row r="53" spans="1:38">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row>
    <row r="54" spans="1:38">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row>
    <row r="55" spans="1:38">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row>
    <row r="56" spans="1:38">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row>
    <row r="57" spans="1:38">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row>
    <row r="58" spans="1:38">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row>
    <row r="59" spans="1:38">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row>
    <row r="60" spans="1:38">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row>
    <row r="61" spans="1:38">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row>
    <row r="62" spans="1:38">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row>
    <row r="63" spans="1:38">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row>
    <row r="64" spans="1:38">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row>
    <row r="65" spans="1:38">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row>
    <row r="66" spans="1:38">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row>
    <row r="67" spans="1:38">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row>
    <row r="68" spans="1:38">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row>
    <row r="69" spans="1:38">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row>
    <row r="70" spans="1:38">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row>
    <row r="71" spans="1:38">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row>
    <row r="72" spans="1:38">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row>
    <row r="73" spans="1:38">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row>
    <row r="74" spans="1:38">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row>
    <row r="75" spans="1:38">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row>
    <row r="76" spans="1:38">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row>
    <row r="77" spans="1:38">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row>
    <row r="78" spans="1:38">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row>
    <row r="79" spans="1:38">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row>
    <row r="80" spans="1:38">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row>
  </sheetData>
  <mergeCells count="18">
    <mergeCell ref="A1:B3"/>
    <mergeCell ref="C1:L1"/>
    <mergeCell ref="M1:N1"/>
    <mergeCell ref="AK1:AL1"/>
    <mergeCell ref="C2:F2"/>
    <mergeCell ref="G2:N2"/>
    <mergeCell ref="A4:A12"/>
    <mergeCell ref="A13:A14"/>
    <mergeCell ref="A16:B16"/>
    <mergeCell ref="A17:B17"/>
    <mergeCell ref="A18:B18"/>
    <mergeCell ref="A33:A36"/>
    <mergeCell ref="A38:B38"/>
    <mergeCell ref="A20:A21"/>
    <mergeCell ref="A22:A24"/>
    <mergeCell ref="A25:N25"/>
    <mergeCell ref="A26:A27"/>
    <mergeCell ref="A28:A29"/>
  </mergeCells>
  <conditionalFormatting sqref="C4:C14 C16:C18 C20:C23">
    <cfRule type="expression" dxfId="17" priority="9">
      <formula>$C$38=9</formula>
    </cfRule>
  </conditionalFormatting>
  <conditionalFormatting sqref="C3:N3">
    <cfRule type="containsText" dxfId="16" priority="20" operator="containsText" text="&gt;">
      <formula>NOT(ISERROR(SEARCH("&gt;",C3)))</formula>
    </cfRule>
  </conditionalFormatting>
  <conditionalFormatting sqref="C24:N24">
    <cfRule type="colorScale" priority="5">
      <colorScale>
        <cfvo type="min"/>
        <cfvo type="max"/>
        <color rgb="FFDDE8CB"/>
        <color rgb="FF069A2E"/>
      </colorScale>
    </cfRule>
  </conditionalFormatting>
  <conditionalFormatting sqref="C26:N29">
    <cfRule type="cellIs" dxfId="15" priority="6" operator="greaterThan">
      <formula>0</formula>
    </cfRule>
    <cfRule type="cellIs" dxfId="14" priority="7" operator="lessThan">
      <formula>0</formula>
    </cfRule>
  </conditionalFormatting>
  <conditionalFormatting sqref="D4:D14 D16:D18 D20:D23">
    <cfRule type="expression" dxfId="13" priority="10">
      <formula>$C$38=10</formula>
    </cfRule>
  </conditionalFormatting>
  <conditionalFormatting sqref="E4:E14 E16:E18 E20:E23">
    <cfRule type="expression" dxfId="12" priority="11">
      <formula>$C$38=11</formula>
    </cfRule>
  </conditionalFormatting>
  <conditionalFormatting sqref="F4:F14 F16:F18 F20:F23">
    <cfRule type="expression" dxfId="11" priority="12">
      <formula>$C$38=12</formula>
    </cfRule>
  </conditionalFormatting>
  <conditionalFormatting sqref="G4:G14 G16:G18 G20:G23">
    <cfRule type="expression" dxfId="10" priority="13">
      <formula>$C$38=1</formula>
    </cfRule>
  </conditionalFormatting>
  <conditionalFormatting sqref="H4:H14 H16:H18 H20:H23">
    <cfRule type="expression" dxfId="9" priority="8">
      <formula>$C$38=2</formula>
    </cfRule>
  </conditionalFormatting>
  <conditionalFormatting sqref="I4:I14 I16:I18 I20:I23">
    <cfRule type="expression" dxfId="8" priority="14">
      <formula>$C$38=3</formula>
    </cfRule>
  </conditionalFormatting>
  <conditionalFormatting sqref="K4:K14 K16:K18 K20:K23">
    <cfRule type="expression" dxfId="6" priority="16">
      <formula>$C$38=5</formula>
    </cfRule>
  </conditionalFormatting>
  <conditionalFormatting sqref="L4:L14 L16:L18 L20:L23">
    <cfRule type="expression" dxfId="5" priority="17">
      <formula>$C$38=6</formula>
    </cfRule>
  </conditionalFormatting>
  <conditionalFormatting sqref="M4:M14 M16:M18 M20:M23">
    <cfRule type="expression" dxfId="4" priority="18">
      <formula>$C$38=7</formula>
    </cfRule>
  </conditionalFormatting>
  <conditionalFormatting sqref="N4:N14 N16:N18 N20:N23">
    <cfRule type="expression" dxfId="3" priority="19">
      <formula>$C$38=8</formula>
    </cfRule>
  </conditionalFormatting>
  <conditionalFormatting sqref="J4:J14">
    <cfRule type="expression" dxfId="2" priority="3">
      <formula>$C$38=5</formula>
    </cfRule>
  </conditionalFormatting>
  <conditionalFormatting sqref="J16:J18">
    <cfRule type="expression" dxfId="1" priority="2">
      <formula>$C$38=5</formula>
    </cfRule>
  </conditionalFormatting>
  <conditionalFormatting sqref="J20:J23">
    <cfRule type="expression" dxfId="0" priority="1">
      <formula>$C$38=5</formula>
    </cfRule>
  </conditionalFormatting>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b18fd1b5-a20a-4ef2-a768-b9c557b7db7a" xsi:nil="true"/>
    <lcf76f155ced4ddcb4097134ff3c332f xmlns="9750cbd9-e23a-48c5-804a-26ebf51f547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41A8F76DA9C904DAA683903922024FD" ma:contentTypeVersion="18" ma:contentTypeDescription="Create a new document." ma:contentTypeScope="" ma:versionID="e6f7497f945fa2a5f5a69eb7bbcd18e0">
  <xsd:schema xmlns:xsd="http://www.w3.org/2001/XMLSchema" xmlns:xs="http://www.w3.org/2001/XMLSchema" xmlns:p="http://schemas.microsoft.com/office/2006/metadata/properties" xmlns:ns2="9750cbd9-e23a-48c5-804a-26ebf51f5479" xmlns:ns3="b18fd1b5-a20a-4ef2-a768-b9c557b7db7a" targetNamespace="http://schemas.microsoft.com/office/2006/metadata/properties" ma:root="true" ma:fieldsID="1e635406ff85bb25b8c084e4eb585be9" ns2:_="" ns3:_="">
    <xsd:import namespace="9750cbd9-e23a-48c5-804a-26ebf51f5479"/>
    <xsd:import namespace="b18fd1b5-a20a-4ef2-a768-b9c557b7db7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50cbd9-e23a-48c5-804a-26ebf51f547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55cd427-a42c-44c8-816a-2405638e27c4"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18fd1b5-a20a-4ef2-a768-b9c557b7db7a"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cfe40216-e46f-4fdf-827a-0502ee9cefe0}" ma:internalName="TaxCatchAll" ma:showField="CatchAllData" ma:web="b18fd1b5-a20a-4ef2-a768-b9c557b7db7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F17D37F-E431-4B7E-8B1D-3606F7B04F07}">
  <ds:schemaRefs>
    <ds:schemaRef ds:uri="http://schemas.microsoft.com/sharepoint/v3/contenttype/forms"/>
  </ds:schemaRefs>
</ds:datastoreItem>
</file>

<file path=customXml/itemProps2.xml><?xml version="1.0" encoding="utf-8"?>
<ds:datastoreItem xmlns:ds="http://schemas.openxmlformats.org/officeDocument/2006/customXml" ds:itemID="{0D7A9D58-73A9-41C0-95CB-45D37374D970}">
  <ds:schemaRefs>
    <ds:schemaRef ds:uri="http://purl.org/dc/dcmitype/"/>
    <ds:schemaRef ds:uri="http://schemas.microsoft.com/office/2006/metadata/properties"/>
    <ds:schemaRef ds:uri="http://www.w3.org/XML/1998/namespace"/>
    <ds:schemaRef ds:uri="http://purl.org/dc/elements/1.1/"/>
    <ds:schemaRef ds:uri="http://schemas.openxmlformats.org/package/2006/metadata/core-properties"/>
    <ds:schemaRef ds:uri="b18fd1b5-a20a-4ef2-a768-b9c557b7db7a"/>
    <ds:schemaRef ds:uri="9750cbd9-e23a-48c5-804a-26ebf51f5479"/>
    <ds:schemaRef ds:uri="http://schemas.microsoft.com/office/2006/documentManagement/types"/>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83CD39AE-E2DF-498E-971E-3EC69E9E7C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50cbd9-e23a-48c5-804a-26ebf51f5479"/>
    <ds:schemaRef ds:uri="b18fd1b5-a20a-4ef2-a768-b9c557b7db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README (Documentation)</vt:lpstr>
      <vt:lpstr>AY2024-2025 - Plan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Gibbins, Kate</cp:lastModifiedBy>
  <cp:revision>308</cp:revision>
  <dcterms:created xsi:type="dcterms:W3CDTF">2025-03-03T22:43:49Z</dcterms:created>
  <dcterms:modified xsi:type="dcterms:W3CDTF">2025-04-16T14:11:42Z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0x010100041A8F76DA9C904DAA683903922024FD</vt:lpwstr>
  </property>
  <property fmtid="{D5CDD505-2E9C-101B-9397-08002B2CF9AE}" pid="3" name="MediaServiceImageTags">
    <vt:lpwstr/>
  </property>
</Properties>
</file>